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pills\Preparedness\GRP Team 2016\GRP Project Folders\Central Puget Sound-2015\NarrativeChapters\Ch4 Drafts\"/>
    </mc:Choice>
  </mc:AlternateContent>
  <bookViews>
    <workbookView xWindow="240" yWindow="120" windowWidth="18060" windowHeight="7050"/>
  </bookViews>
  <sheets>
    <sheet name="Matrix_Response" sheetId="1" r:id="rId1"/>
  </sheets>
  <definedNames>
    <definedName name="_xlnm._FilterDatabase" localSheetId="0" hidden="1">Matrix_Response!$B$1:$M$124</definedName>
  </definedNames>
  <calcPr calcId="162913"/>
</workbook>
</file>

<file path=xl/calcChain.xml><?xml version="1.0" encoding="utf-8"?>
<calcChain xmlns="http://schemas.openxmlformats.org/spreadsheetml/2006/main">
  <c r="D124" i="1" l="1"/>
  <c r="D112" i="1"/>
  <c r="D113" i="1"/>
  <c r="C16" i="1" l="1"/>
  <c r="C17" i="1"/>
  <c r="C14" i="1"/>
  <c r="C2" i="1"/>
  <c r="C3" i="1"/>
  <c r="C18" i="1"/>
  <c r="C19" i="1"/>
  <c r="C20" i="1"/>
  <c r="C15" i="1"/>
  <c r="C4" i="1"/>
  <c r="C5" i="1"/>
  <c r="C6" i="1"/>
  <c r="C7" i="1"/>
  <c r="C8" i="1"/>
  <c r="C26" i="1"/>
  <c r="C27" i="1"/>
  <c r="C28" i="1"/>
  <c r="C29" i="1"/>
  <c r="C30" i="1"/>
  <c r="C31" i="1"/>
  <c r="C32" i="1"/>
  <c r="C33" i="1"/>
  <c r="C34" i="1"/>
  <c r="C35" i="1"/>
  <c r="C36" i="1"/>
  <c r="C37" i="1"/>
  <c r="C102" i="1"/>
  <c r="C103" i="1"/>
  <c r="C104" i="1"/>
  <c r="C105" i="1"/>
  <c r="C106" i="1"/>
  <c r="C107" i="1"/>
  <c r="C108" i="1"/>
  <c r="C109" i="1"/>
  <c r="C110" i="1"/>
  <c r="C111" i="1"/>
  <c r="C9" i="1"/>
  <c r="C12" i="1"/>
  <c r="C63" i="1"/>
  <c r="C64" i="1"/>
  <c r="C65" i="1"/>
  <c r="C66" i="1"/>
  <c r="C67" i="1"/>
  <c r="C68" i="1"/>
  <c r="C70" i="1"/>
  <c r="C71" i="1"/>
  <c r="C72" i="1"/>
  <c r="C73" i="1"/>
  <c r="C69" i="1"/>
  <c r="C117" i="1"/>
  <c r="C118" i="1"/>
  <c r="C119" i="1"/>
  <c r="C122" i="1"/>
  <c r="C123" i="1"/>
  <c r="C74" i="1"/>
  <c r="C75" i="1"/>
  <c r="C76" i="1"/>
  <c r="C77" i="1"/>
  <c r="C78" i="1"/>
  <c r="C112" i="1"/>
  <c r="C113" i="1"/>
  <c r="C120" i="1"/>
  <c r="C121" i="1"/>
  <c r="C79" i="1"/>
  <c r="C80" i="1"/>
  <c r="C81" i="1"/>
  <c r="C82" i="1"/>
  <c r="C83" i="1"/>
  <c r="C84" i="1"/>
  <c r="C85" i="1"/>
  <c r="C86" i="1"/>
  <c r="C87" i="1"/>
  <c r="C88" i="1"/>
  <c r="C89" i="1"/>
  <c r="C90" i="1"/>
  <c r="C91" i="1"/>
  <c r="C92" i="1"/>
  <c r="C93" i="1"/>
  <c r="C94" i="1"/>
  <c r="C95" i="1"/>
  <c r="C96" i="1"/>
  <c r="C97" i="1"/>
  <c r="C98" i="1"/>
  <c r="C99" i="1"/>
  <c r="C114" i="1"/>
  <c r="C115" i="1"/>
  <c r="C116" i="1"/>
  <c r="C124" i="1"/>
  <c r="C100" i="1"/>
  <c r="C101" i="1"/>
  <c r="C11" i="1"/>
  <c r="C21" i="1"/>
  <c r="C22" i="1"/>
  <c r="C23" i="1"/>
  <c r="C24" i="1"/>
  <c r="C10" i="1"/>
  <c r="C25" i="1"/>
  <c r="C38" i="1"/>
  <c r="C39" i="1"/>
  <c r="C40" i="1"/>
  <c r="C41" i="1"/>
  <c r="C42" i="1"/>
  <c r="C43" i="1"/>
  <c r="C44" i="1"/>
  <c r="C45" i="1"/>
  <c r="C46" i="1"/>
  <c r="C47" i="1"/>
  <c r="C48" i="1"/>
  <c r="C49" i="1"/>
  <c r="C50" i="1"/>
  <c r="C51" i="1"/>
  <c r="C52" i="1"/>
  <c r="C53" i="1"/>
  <c r="C54" i="1"/>
  <c r="C55" i="1"/>
  <c r="C56" i="1"/>
  <c r="C57" i="1"/>
  <c r="C58" i="1"/>
  <c r="C59" i="1"/>
  <c r="C60" i="1"/>
  <c r="C61" i="1"/>
  <c r="C62" i="1"/>
  <c r="C13" i="1"/>
  <c r="D121" i="1"/>
  <c r="D120" i="1"/>
  <c r="D122" i="1"/>
  <c r="D123" i="1"/>
  <c r="D118" i="1"/>
  <c r="D119" i="1"/>
  <c r="D117" i="1"/>
  <c r="D114" i="1"/>
  <c r="D115" i="1"/>
  <c r="D116" i="1"/>
  <c r="D100" i="1"/>
  <c r="D101" i="1"/>
  <c r="D11" i="1"/>
  <c r="D21" i="1"/>
  <c r="D22" i="1"/>
  <c r="D23" i="1"/>
  <c r="D24" i="1"/>
  <c r="D10" i="1"/>
  <c r="D25" i="1"/>
  <c r="D38" i="1"/>
  <c r="D39" i="1"/>
  <c r="D40" i="1"/>
  <c r="D41" i="1"/>
  <c r="D42" i="1"/>
  <c r="D43" i="1"/>
  <c r="D44" i="1"/>
  <c r="D45" i="1"/>
  <c r="D46" i="1"/>
  <c r="D47" i="1"/>
  <c r="D48" i="1"/>
  <c r="D49" i="1"/>
  <c r="D50" i="1"/>
  <c r="D51" i="1"/>
  <c r="D52" i="1"/>
  <c r="D53" i="1"/>
  <c r="D54" i="1"/>
  <c r="D55" i="1"/>
  <c r="D56" i="1"/>
  <c r="D57" i="1"/>
  <c r="D58" i="1"/>
  <c r="D59" i="1"/>
  <c r="D60" i="1"/>
  <c r="D61" i="1"/>
  <c r="D62" i="1"/>
  <c r="D16" i="1"/>
  <c r="D17" i="1"/>
  <c r="D14" i="1"/>
  <c r="D2" i="1"/>
  <c r="D3" i="1"/>
  <c r="D18" i="1"/>
  <c r="D19" i="1"/>
  <c r="D20" i="1"/>
  <c r="D15" i="1"/>
  <c r="D4" i="1"/>
  <c r="D5" i="1"/>
  <c r="D6" i="1"/>
  <c r="D7" i="1"/>
  <c r="D8" i="1"/>
  <c r="D26" i="1"/>
  <c r="D27" i="1"/>
  <c r="D28" i="1"/>
  <c r="D29" i="1"/>
  <c r="D30" i="1"/>
  <c r="D31" i="1"/>
  <c r="D32" i="1"/>
  <c r="D33" i="1"/>
  <c r="D34" i="1"/>
  <c r="D35" i="1"/>
  <c r="D36" i="1"/>
  <c r="D37" i="1"/>
  <c r="D102" i="1"/>
  <c r="D103" i="1"/>
  <c r="D104" i="1"/>
  <c r="D105" i="1"/>
  <c r="D106" i="1"/>
  <c r="D107" i="1"/>
  <c r="D108" i="1"/>
  <c r="D109" i="1"/>
  <c r="D110" i="1"/>
  <c r="D111" i="1"/>
  <c r="D9" i="1"/>
  <c r="D12" i="1"/>
  <c r="D63" i="1"/>
  <c r="D64" i="1"/>
  <c r="D65" i="1"/>
  <c r="D66" i="1"/>
  <c r="D67" i="1"/>
  <c r="D68" i="1"/>
  <c r="D70" i="1"/>
  <c r="D71" i="1"/>
  <c r="D72" i="1"/>
  <c r="D73" i="1"/>
  <c r="D69" i="1"/>
  <c r="D74" i="1"/>
  <c r="D75" i="1"/>
  <c r="D76" i="1"/>
  <c r="D77" i="1"/>
  <c r="D78" i="1"/>
  <c r="D79" i="1"/>
  <c r="D80" i="1"/>
  <c r="D81" i="1"/>
  <c r="D82" i="1"/>
  <c r="D83" i="1"/>
  <c r="D84" i="1"/>
  <c r="D85" i="1"/>
  <c r="D86" i="1"/>
  <c r="D87" i="1"/>
  <c r="D88" i="1"/>
  <c r="D89" i="1"/>
  <c r="D90" i="1"/>
  <c r="D91" i="1"/>
  <c r="D92" i="1"/>
  <c r="D93" i="1"/>
  <c r="D94" i="1"/>
  <c r="D95" i="1"/>
  <c r="D96" i="1"/>
  <c r="D97" i="1"/>
  <c r="D98" i="1"/>
  <c r="D99" i="1"/>
  <c r="D13" i="1"/>
</calcChain>
</file>

<file path=xl/sharedStrings.xml><?xml version="1.0" encoding="utf-8"?>
<sst xmlns="http://schemas.openxmlformats.org/spreadsheetml/2006/main" count="1242" uniqueCount="702">
  <si>
    <t>Location</t>
  </si>
  <si>
    <t>Boom Length</t>
  </si>
  <si>
    <t>Staging Area</t>
  </si>
  <si>
    <t>Resources At Risk</t>
  </si>
  <si>
    <t>Comments</t>
  </si>
  <si>
    <t>BAI-1</t>
  </si>
  <si>
    <t>Exclusion</t>
  </si>
  <si>
    <t>Boom 1100ft</t>
  </si>
  <si>
    <t>Yes</t>
  </si>
  <si>
    <t>Eelgrass, Forage Fish, Salmonids, Sensitive Resources, Waterfowl</t>
  </si>
  <si>
    <t>Strong tidal current at entrance to Port Madison. Shoreside anchors at private property. Southern property is Port Madison Water Company.</t>
  </si>
  <si>
    <t>Sector CPS-2</t>
  </si>
  <si>
    <t>BAI-10</t>
  </si>
  <si>
    <t>Boom 1000ft</t>
  </si>
  <si>
    <t>Backwater Habitat, Forage Fish, Herons, Marine Birds, Raptors, Sensitive Resources</t>
  </si>
  <si>
    <t>Watch depth - should have some water at low tide. May be floating swimming platform in area.</t>
  </si>
  <si>
    <t>Sector CPS-10</t>
  </si>
  <si>
    <t>BAI-2</t>
  </si>
  <si>
    <t>Boom 500ft, Sorbent 100ft</t>
  </si>
  <si>
    <t>Forage Fish, Salmonids, Sensitive Resources</t>
  </si>
  <si>
    <t>Extra staging at Fay Bainbridge State Park; private and public road access from Point Monroe Drive</t>
  </si>
  <si>
    <t>BAI-3</t>
  </si>
  <si>
    <t>Boom 100ft, Sorbent 100ft</t>
  </si>
  <si>
    <t>Estuary Resources, Salmonids, Salt Marsh</t>
  </si>
  <si>
    <t>Difficult boat access at low tide, may be easier to land nearby and walk down the beach. Narrow inlet with sand/gravel beaches, easy slope.</t>
  </si>
  <si>
    <t>Sector CPS-3</t>
  </si>
  <si>
    <t>BAI-4</t>
  </si>
  <si>
    <t>Boom 700ft</t>
  </si>
  <si>
    <t>City Park, Estuary Resources, Salmonids, Salt Marsh, Sensitive Resources</t>
  </si>
  <si>
    <t>Shallow creek estuary between dock and ferry terminal. Ferry property shoreline is rip/rap, fencing.</t>
  </si>
  <si>
    <t>BAI-5</t>
  </si>
  <si>
    <t>City Park, Estuary Resources, Mudflat Habitat, Sensitive Resources</t>
  </si>
  <si>
    <t>Multiple docks and heavy recreational traffic. Shallow shelf may be hidden at high tide.</t>
  </si>
  <si>
    <t>BAI-6</t>
  </si>
  <si>
    <t>Boom 800ft</t>
  </si>
  <si>
    <t>City Park, Forage Fish, National Park, Sensitive Resources</t>
  </si>
  <si>
    <t>Sandy beach to private dock piling.</t>
  </si>
  <si>
    <t>BAI-7</t>
  </si>
  <si>
    <t>City Park, Forage Fish, Marine Birds, Salmonids, Tidal Marshes, Waterfowl</t>
  </si>
  <si>
    <t>Breached rip-rap jetty across western end of Blakely Harbor. Big tidal change. BI City Parks owns N banks and marsh.</t>
  </si>
  <si>
    <t>BAI-8</t>
  </si>
  <si>
    <t>Estuary Resources, Salmonids, Sensitive Resources, Wetland Habitat</t>
  </si>
  <si>
    <t>Follow WSDOT guidelines to close lane for deployment. Estuary empties, then refills at high tide. May only need waders at high tide.</t>
  </si>
  <si>
    <t>Sector CPS-5</t>
  </si>
  <si>
    <t>BAI-9</t>
  </si>
  <si>
    <t>Boom 500ft</t>
  </si>
  <si>
    <t>Backwater Habitat, Forage Fish, Herons, Marine Birds, Raptors</t>
  </si>
  <si>
    <t>Private shoreline on both sides. Gravel spit has driftwood, north shore has dock and pilings.</t>
  </si>
  <si>
    <t>Sector CPS-11</t>
  </si>
  <si>
    <t>BLI-1</t>
  </si>
  <si>
    <t>Boom 600ft</t>
  </si>
  <si>
    <t>Economic Resource, Marina, State Park, Tribal Lands/Resources</t>
  </si>
  <si>
    <t>Argosy Cruises runs tours in summer, alert if marina will be closed off. Several pilings across entrance and nearshore to hold boom weight. Restrooms on site at Tillicum Village.</t>
  </si>
  <si>
    <t>CPS-1</t>
  </si>
  <si>
    <t>City Park, Eelgrass, Historic Register Site, Recreational Use Area, Smelt Spawning Area</t>
  </si>
  <si>
    <t>Underwater park - watch for divers when boating/anchoring. Historic site. Popular beach and scuba diving spot.</t>
  </si>
  <si>
    <t>Sector CPS-1</t>
  </si>
  <si>
    <t>CPS-100e</t>
  </si>
  <si>
    <t>Boom 50ft, Sorbent 50ft</t>
  </si>
  <si>
    <t>No</t>
  </si>
  <si>
    <t>Estuary Resources, Salmonids, Salt Marsh, Sensitive Resources</t>
  </si>
  <si>
    <t>Private community park with multiple pedestrian bridges. Parking lot is 500' from site. If access to this bridge is blocked, move to next bridge down.</t>
  </si>
  <si>
    <t>Sector CPS-6</t>
  </si>
  <si>
    <t>CPS-10f</t>
  </si>
  <si>
    <t>Boom 1800ft</t>
  </si>
  <si>
    <t>Eelgrass, Marina, Mudflat Habitat, Salmonids, Shellfish</t>
  </si>
  <si>
    <t>Area is very shallow at low tide, wait for mid-to-high tide to deploy. Waders may be needed close to shore if ropes can't be thrown.</t>
  </si>
  <si>
    <t>CPS-110e</t>
  </si>
  <si>
    <t>City Park, Historic Register Site, Salmonids, Salt Marsh, Sensitive Resources Nearby, T/E Species</t>
  </si>
  <si>
    <t>Inaccessible by boat. Rip-Rap shoreline. Popular public park with pedestrian bridge over creek culvert.</t>
  </si>
  <si>
    <t>CPS-111</t>
  </si>
  <si>
    <t>Collection</t>
  </si>
  <si>
    <t>Boom 400ft</t>
  </si>
  <si>
    <t>City Park, Economic Resource, Historic Register Site, Sensitive Resources</t>
  </si>
  <si>
    <t>At low tide pier has 20ft drop to shore. Coordinate with Des Moines Marina and Yacht Club about closing entrance.</t>
  </si>
  <si>
    <t>CPS-112</t>
  </si>
  <si>
    <t>Riparian Habitat, Salmonids, T/E Species</t>
  </si>
  <si>
    <t>Deploy from Yacht Club property. Narrow creek with rip-rap next to large sandy beach. Private property on either side.</t>
  </si>
  <si>
    <t>CPS-113e</t>
  </si>
  <si>
    <t>Estuary Resources, Forage Fish, Salmonids, Sensitive Resources, State Park, T/E Species</t>
  </si>
  <si>
    <t>Gates locked at night. Scuba park offshore. Can easily tie rope to park structures. Rip-rap bank at stream mouth near pedestrian bridge.</t>
  </si>
  <si>
    <t>Sector CPS-7</t>
  </si>
  <si>
    <t>CPS-113f</t>
  </si>
  <si>
    <t>Forage Fish, Mudflat Habitat, Salmonids, State Park, Waterfowl</t>
  </si>
  <si>
    <t>Do not deploy at low tide - too shallow. At mid or high tide watch for sandbars near outfall. Saltwater Underwater Park is nearby (north and west of boom), watch for divers and buoys.</t>
  </si>
  <si>
    <t>CPS-114</t>
  </si>
  <si>
    <t>City Park, Forage Fish, Marbled Murrelets, Salmonids, T/E Species, Water Intakes</t>
  </si>
  <si>
    <t>2-lane ramp with docks. Stairs to beach. Busy road and park area. Aquarium just up the street.</t>
  </si>
  <si>
    <t>CPS-11e</t>
  </si>
  <si>
    <t>Boom 200ft, Sorbent 100ft</t>
  </si>
  <si>
    <t>County Park, Cutthroat Trout, Salmon - Coho, Salt Marsh, Sensitive Resources Nearby</t>
  </si>
  <si>
    <t>Shallow or dry tideflats except at high tide. Boat ramp at ferry dock if needed. County parking lot 150ft walk to bridge. Sidewalk on bridge to pass rope.</t>
  </si>
  <si>
    <t>CPS-12</t>
  </si>
  <si>
    <t>Boom 1000ft, Sorbent 100ft</t>
  </si>
  <si>
    <t>Herons, Marsh, Raptors, Salmonids, Sensitive Resources, Shorebirds, Tribal Lands/Resources, Waterfowl</t>
  </si>
  <si>
    <t>Strong tide current into marsh. Road access through Camp Indianola. Could drive vac truck to site if product collects.</t>
  </si>
  <si>
    <t>CPS-120e</t>
  </si>
  <si>
    <t>Forage Fish, Riparian Area, Salmonids, State Park, T/E Species</t>
  </si>
  <si>
    <t>Park closed at night, call ranger for access. Direct road to beach via onsite locked gate or 500ft paved trail from parking. Boulders and sand at creek mouth, huge tideflat.</t>
  </si>
  <si>
    <t>CPS-120f</t>
  </si>
  <si>
    <t>Boom 1400ft</t>
  </si>
  <si>
    <t>Forage Fish, Mudflat Habitat, Salmonids, State Park</t>
  </si>
  <si>
    <t>Deploy at high tide only - shallow, submerged rocks. Skiff or waders to toss line to shore.</t>
  </si>
  <si>
    <t>CPS-13</t>
  </si>
  <si>
    <t>Eelgrass, Fish Hatchery, Forage Fish, Herons, Marsh, Salmonids, Shellfish, Tribal Lands/Resources, Waterfowl</t>
  </si>
  <si>
    <t>Contact Suquamish Tribe before arrival. Boat access from Miller Bay, East of Indianola, or private launch in Suquamish</t>
  </si>
  <si>
    <t>CPS-130</t>
  </si>
  <si>
    <t>Boom 2500ft</t>
  </si>
  <si>
    <t>Dungeness Crab, Habitat Restoration Site/Project, Seal Haulout Area, Tribal Lands/Resources, Waterfowl</t>
  </si>
  <si>
    <t>Puyallup Tribe staging area, Port property on north side. Some gravel shoulders off Marine View Dr but easier by boat.</t>
  </si>
  <si>
    <t>Sector CPS-8</t>
  </si>
  <si>
    <t>CPS-131</t>
  </si>
  <si>
    <t>Boom 900ft</t>
  </si>
  <si>
    <t>Emergent Wetlands, Habitat Restoration Site/Project, Salt Marsh, Tribal Lands/Resources</t>
  </si>
  <si>
    <t>Southern shore is Superfund site, use caution around soils, attach to pilings or structures where possible. Boathouses and docks on north side owned by Puyallup Tribe, managed by third party Chinook Landing.</t>
  </si>
  <si>
    <t>CPS-132a</t>
  </si>
  <si>
    <t>Boom 200ft, Sorbent 130ft</t>
  </si>
  <si>
    <t>Walkway down to floating docks from parking lot</t>
  </si>
  <si>
    <t>CPS-132b</t>
  </si>
  <si>
    <t>Tidal salt marsh behind Chinook Landing Marina.</t>
  </si>
  <si>
    <t>CPS-133</t>
  </si>
  <si>
    <t>Habitat Mitigation Site/Project, Salmonids, Salt Marsh, T/E Species, Waterfowl</t>
  </si>
  <si>
    <t>Major tide change (~15ft), watch bridge height at high tide (drawbridge). May be able to collect from bridge, follow WSDOT guidelines to close lane.</t>
  </si>
  <si>
    <t>CPS-134</t>
  </si>
  <si>
    <t>Boom 1400ft, Sorbent 1400ft</t>
  </si>
  <si>
    <t>Herons and Other Wading Birds, Mudflat Habitat, Salmonids (anadromous), Waterfowl</t>
  </si>
  <si>
    <t>Contact terminal before deploying. No access from bridge (fence). Set anchor far enough from perma-log-boom to avoid interference.</t>
  </si>
  <si>
    <t>CPS-135</t>
  </si>
  <si>
    <t>Boom 300ft, Sorbent 200ft</t>
  </si>
  <si>
    <t>Estuary Resources, Habitat Mitigation Site/Project, Salmonids, Salt Marsh, T/E Species</t>
  </si>
  <si>
    <t>Restoration site with logs/rip rap, just past industrial area. May be barges/ships tied to pilings at site.</t>
  </si>
  <si>
    <t>CPS-14</t>
  </si>
  <si>
    <t>Forage Fish, Sensitive Resources, Shellfish, Tribal Lands/Resources</t>
  </si>
  <si>
    <t>If possible use buoys and pilings to secure boom. Minimize prop scour and rope cutting of eelgrass bed. Beach anchoring on private property/vacation homes. Work with Suquamish Tribe before deploying.</t>
  </si>
  <si>
    <t>CPS-140</t>
  </si>
  <si>
    <t>Boom 1200ft</t>
  </si>
  <si>
    <t>Habitat Mitigation Site/Project, Salmon Habitat, Shallow Water Habitat, Waterfowl</t>
  </si>
  <si>
    <t>Shallow habitat is underwater at high tide - watch for submerged rip-rap in channel. Rip-rap banks along paved port parking/storage. Active port and train loading.</t>
  </si>
  <si>
    <t>CPS-141a</t>
  </si>
  <si>
    <t>Dungeness Crab, Habitat Mitigation Site/Project, Salmonids, Waterfowl</t>
  </si>
  <si>
    <t>Extreme tide changes, rip-rap banks. End of parking area at port, past trains and cranes. Large ship traffic and moorage may require creative boom angles or different anchor point.</t>
  </si>
  <si>
    <t>CPS-141b</t>
  </si>
  <si>
    <t>Economic Resource, Habitat Mitigation Site/Project, Salmonids, Waterfowl, Wetlands</t>
  </si>
  <si>
    <t>Extreme tide changes. Rip-rap banks. Truck and equipment storage near industrial barge launch area.</t>
  </si>
  <si>
    <t>CPS-142</t>
  </si>
  <si>
    <t>Habitat Mitigation Site/Project, Waterfowl</t>
  </si>
  <si>
    <t>Gravel cove between Husky Terminal and Concrete Technology Corp.</t>
  </si>
  <si>
    <t>CPS-143</t>
  </si>
  <si>
    <t>Boom 300ft</t>
  </si>
  <si>
    <t>Habitat Mitigation Site/Project, Salt Marsh</t>
  </si>
  <si>
    <t>Alert US Oil before approaching dock. Also call City of Tacoma 253-591-5000, Environmental Services manages site. Restoration site with soft banks, next to US Oil dock with pilings/fence poles.</t>
  </si>
  <si>
    <t>CPS-144</t>
  </si>
  <si>
    <t>Salmonids, Shellfish, Waterfowl</t>
  </si>
  <si>
    <t>Washington United Terminals active port. Rip-rap around outfall. Pulley-controlled tide gate behind outfall.</t>
  </si>
  <si>
    <t>CPS-145</t>
  </si>
  <si>
    <t>Salmonids, T/E Species</t>
  </si>
  <si>
    <t>Pump station onsite controls ditch flow, managed by City of Fife - call first and request shutdown. Culvert hidden at high tide. At high tide, anchor temporarily to outermost piling, then pull boom further into pilings when overhead clearance allows.</t>
  </si>
  <si>
    <t>CPS-150</t>
  </si>
  <si>
    <t>Estuary Resources, Habitat Mitigation Site/Project</t>
  </si>
  <si>
    <t>Shoreside anchors can use pilings on both sides. Adjust around ships.</t>
  </si>
  <si>
    <t>CPS-160a</t>
  </si>
  <si>
    <t>City Park, Habitat Restoration Site/Project, Historic Register Site, Public Recreation Site/Area</t>
  </si>
  <si>
    <t>Historic area converted to park. Access road is gated at end, private entrance</t>
  </si>
  <si>
    <t>CPS-160b</t>
  </si>
  <si>
    <t>Boom 100ft</t>
  </si>
  <si>
    <t>City Park, Historic Register Site, Public Recreation Site/Area</t>
  </si>
  <si>
    <t>Public esplanade (over water). Seasonal events may pack area with crowds.</t>
  </si>
  <si>
    <t>CPS-161</t>
  </si>
  <si>
    <t>Dolphins, trees, and pilings for anchoring. Construction business, active dock in side channel. Rip-rap and trees on north shoreline, BNSF-owned south shoreline.</t>
  </si>
  <si>
    <t>CPS-162</t>
  </si>
  <si>
    <t>City Park, Recreational Boating, Wetlands</t>
  </si>
  <si>
    <t>Head of Thea Foss has outfall from I-5 that may be spill source. Natural collection area. Tidal mudflats and public park under WA-509 bridge. May be kayakers in area.</t>
  </si>
  <si>
    <t>CPS-170</t>
  </si>
  <si>
    <t>City Park, Habitat Restoration and Mitigation Site, Salt Marsh</t>
  </si>
  <si>
    <t>Can deploy from land, park outside Navy gate and walk 150ft N along fenceline. Or 400ft dirt trail from parking by pagoda. Boat required only at high tide. Marsh fills at high tide.</t>
  </si>
  <si>
    <t>CPS-171</t>
  </si>
  <si>
    <t>Boom 100ft, Sorbent 50ft</t>
  </si>
  <si>
    <t>City Park, Habitat Restoration and Mitigation Site, Historic Register Site, Salt Marsh</t>
  </si>
  <si>
    <t>Concrete walkway at historic remains of mill. Marsh entrance is rip-rap. Minimal flow even at high tide.</t>
  </si>
  <si>
    <t>CPS-180</t>
  </si>
  <si>
    <t>Economic Resource, Marine Mammals, Salmonids, Sensitive Resources Nearby, Waterfowl</t>
  </si>
  <si>
    <t>No vehicle access to beach. Notify City of Gig Harbor Police prior to implementation; call 253-853-2422.</t>
  </si>
  <si>
    <t>Sector CPS-9</t>
  </si>
  <si>
    <t>CPS-181</t>
  </si>
  <si>
    <t>Economic Resource, Estuary Resources, Salmonids, Sensitive Resources Nearby, Waterfowl</t>
  </si>
  <si>
    <t>No vehicle access to site. Notify City of Gig Harbor Police prior to implementation; call 253-853-2422.</t>
  </si>
  <si>
    <t>CPS-2</t>
  </si>
  <si>
    <t>Boom 100ft, Sorbent 20ft</t>
  </si>
  <si>
    <t>County Park, Herons, Shorebirds, Waterfowl</t>
  </si>
  <si>
    <t>DO NOT CROSS RAILROAD TRACKS. Small drainage area between parking lot and railroad tracks. Steep slope at site, use caution.</t>
  </si>
  <si>
    <t>CPS-20</t>
  </si>
  <si>
    <t>Boom 1300ft</t>
  </si>
  <si>
    <t>Easiest at high tide. Shallow stream delta with seasonal shellfish beds. Priority is to protect upper beach.</t>
  </si>
  <si>
    <t>CPS-21</t>
  </si>
  <si>
    <t>Eelgrass, Forage Fish, Salmonids, Sensitive Resources, Shellfish, Tribal Lands/Resources</t>
  </si>
  <si>
    <t>Shallow water with small entrance to tidal estuary at Kiana Lodge (Suquamish Tribe) property.</t>
  </si>
  <si>
    <t>CPS-22</t>
  </si>
  <si>
    <t>Forage Fish, Marine Birds, Salmonids, Sensitive Resources Nearby, Waterfowl</t>
  </si>
  <si>
    <t>US Navy property, escort required. Opening under wooden bridge allows high tidal flow into/out of lagoon.</t>
  </si>
  <si>
    <t>CPS-23</t>
  </si>
  <si>
    <t>Forage Fish, Marine Birds, Salmonids, Shellfish, Waterfowl</t>
  </si>
  <si>
    <t>US Navy escort required. Navy boat ramp access from Esplanade Ave. Can also launch from Keyport boat ramp.</t>
  </si>
  <si>
    <t>CPS-24</t>
  </si>
  <si>
    <t>Follow WSDOT procedures to close roadway for deployment. Narrow inlet underneath Illahee Rd bridge. Heavy tidal influence, dry at low tide.</t>
  </si>
  <si>
    <t>CPS-3</t>
  </si>
  <si>
    <t>City Park, Eelgrass, Salmonids</t>
  </si>
  <si>
    <t>Sorbent by land only at low tide. Sand/gravel beach, creek alignment changes frequently.</t>
  </si>
  <si>
    <t>CPS-30</t>
  </si>
  <si>
    <t>Historic Register Site, Public Recreation Site/Area, Salmonids, Waterfowl</t>
  </si>
  <si>
    <t>Concrete bulkheads with thick metal wire at water, elevated trails and guardrails both sides. Southern side has a ledge at waterline. Vac truck access from UWMC at top of staircase - 14' Max Height.</t>
  </si>
  <si>
    <t>CPS-31</t>
  </si>
  <si>
    <t>City Park, Historic Register Site, Houseboats</t>
  </si>
  <si>
    <t>Public parks at either end of anchor points, easy shore access. Active recreational boaters.</t>
  </si>
  <si>
    <t>CPS-32</t>
  </si>
  <si>
    <t>Boom 400ft, Sorbent 100ft</t>
  </si>
  <si>
    <t>City Park, Historic Register Site, Salmonids</t>
  </si>
  <si>
    <t>Notify SPU so they can monitor the treatment system at the outfall. Private docks next to public walkway. Outfall is under pedestrian platform.</t>
  </si>
  <si>
    <t>CPS-33</t>
  </si>
  <si>
    <t>Historic Register Site, Houseboats</t>
  </si>
  <si>
    <t>Coffer dam under bridge will not prevent oil. Diamond Marina owns dock at eastern anchor point. Houseboat community is called Westlake Cove.</t>
  </si>
  <si>
    <t>CPS-34</t>
  </si>
  <si>
    <t>Fish Ladder(s), Lock and Dam, Marina, Marine Mammals, Salmonids, Waterfowl</t>
  </si>
  <si>
    <t>Contact USACE Lock Control Room before deploying. Eastern (Lake Union Side) entrance to large lock in Salmon Bay. Southern dock/anchor point is Fisherman's Terminal, leased by Kirby Marine. Heavy marine traffic area.</t>
  </si>
  <si>
    <t>CPS-35</t>
  </si>
  <si>
    <t>Fish Ladder(s), Lock and Dam, Marine Mammal Haulout, Public Recreation Site/Area, Salmonids, Waterfowl</t>
  </si>
  <si>
    <t>Contact USACE Locks before deploying. Eastern/Lake Union side of small lock.</t>
  </si>
  <si>
    <t>CPS-36</t>
  </si>
  <si>
    <t>Fish Ladder(s), Lock and Dam, Public Recreation Site/Area, Salmonids, Sensitive Resources, Waterfowl</t>
  </si>
  <si>
    <t>Upstream of spillway at Ballard Locks, maintain safe distance. Contact USACE at Ballard locks before deploying.</t>
  </si>
  <si>
    <t>CPS-37</t>
  </si>
  <si>
    <t>Boom 200ft, Sorbent 200ft</t>
  </si>
  <si>
    <t>Public Recreation Site/Area, Sensitive Resources</t>
  </si>
  <si>
    <t>Downstream of locks and Ballard Bridge, on north shore.</t>
  </si>
  <si>
    <t>CPS-38</t>
  </si>
  <si>
    <t>Marine Mammal Haulout, Seabird and Waterfowl Concentrations, Shellfish</t>
  </si>
  <si>
    <t>On-water collection recommended. Street end is up steep cliff of blackberry.</t>
  </si>
  <si>
    <t>CPS-39</t>
  </si>
  <si>
    <t>Unsignaled rail crossing on Seaside Ave - use caution! Pedestrian beach access via stairs to SPU Pump Station 43. Historic pilings on beach. Vac truck access on local access road at top of stairs.</t>
  </si>
  <si>
    <t>CPS-40</t>
  </si>
  <si>
    <t>Boom 1600ft, Sorbent 150ft</t>
  </si>
  <si>
    <t>City Park, Economic Resource, Habitat Restoration Site/Project, Salmonids, Water Intakes</t>
  </si>
  <si>
    <t>Tour boat docks on south side. Slab seawall at far ends of boom, pilings in between.</t>
  </si>
  <si>
    <t>CPS-41</t>
  </si>
  <si>
    <t>City Park, Eelgrass, Waterfowl</t>
  </si>
  <si>
    <t>Multi-lane public boat ramp with parking. Rip-rap armored shoreline.</t>
  </si>
  <si>
    <t>CPS-50e</t>
  </si>
  <si>
    <t>Boom 300ft, Sorbent 300ft</t>
  </si>
  <si>
    <t>Creek Estuary, Salmonids, Salt Marsh, Waterfowl Concentrations, Wetland Habitat</t>
  </si>
  <si>
    <t>Follow WSDOT safety protocol to close road lane for deployment. New bridge with wide entrance to Clear Creek Estuary. Nearly dry at low tide.</t>
  </si>
  <si>
    <t>CPS-51</t>
  </si>
  <si>
    <t>Emergent Wetlands, Salt Marsh, Waterfowl (Wintering)</t>
  </si>
  <si>
    <t>Walkable at low tide using public Clear Creek trail (from parking lot at NW Crista Shores Lane) use shallow boat or ATV to deliver boom to site. Still shallow at high tide.</t>
  </si>
  <si>
    <t>CPS-52f</t>
  </si>
  <si>
    <t>Estuary Resources, Salmonids, Waterfowl Concentrations, Wetland Habitat</t>
  </si>
  <si>
    <t>Shallow twisting channel, large tide cycle.</t>
  </si>
  <si>
    <t>CPS-53f</t>
  </si>
  <si>
    <t>Eelgrass, Estuary Resources, Forage Fish, Salt Marsh, Sensitive Resources</t>
  </si>
  <si>
    <t>Very shallow, may need waders to drag boom. Private property both sides. Anchor to piers, pilings, trees or fences when possible - avoid ground disturbance.</t>
  </si>
  <si>
    <t>CPS-54</t>
  </si>
  <si>
    <t>Emergent Wetlands, Forage Fish, Shellfish, Tidal Marshes, Waterfowl</t>
  </si>
  <si>
    <t>Private dock and bulkhead at both anchor points. Dock is at 2409 Marine Dr Bremerton.</t>
  </si>
  <si>
    <t>CPS-55f</t>
  </si>
  <si>
    <t>Estuary Resources, Forage Fish, Salmonids, Sensitive Resources, Tidal Marshes</t>
  </si>
  <si>
    <t>Very shallow even at high tide. Tidal estuary where creek empties into Ostrich Bay.</t>
  </si>
  <si>
    <t>CPS-56e</t>
  </si>
  <si>
    <t>Marine Birds, Salmonids, Waterfowl, Wetland Habitat</t>
  </si>
  <si>
    <t>Small parking area at road's end, then 250ft narrow ped trail to access site. North side of creek has fence blocking road access.</t>
  </si>
  <si>
    <t>CPS-57e</t>
  </si>
  <si>
    <t>Habitat Restoration Site/Project, Salmonids, Waterfowl Concentrations, Wetland Habitat</t>
  </si>
  <si>
    <t>Narrow creek with easy shoreline. At low tide could cross with waders or plywood. If inaccessible deploy from pedestrian bridge behind Seaport Salon Spa.</t>
  </si>
  <si>
    <t>CPS-70</t>
  </si>
  <si>
    <t>Forage Fish, Recreational Shoreline Area, Salmon Habitat, Shellfish, State Park</t>
  </si>
  <si>
    <t>Road access down switchbacks, cartop boat launch onsite along with restrooms and pier. Good habitat where forest meets water.</t>
  </si>
  <si>
    <t>CPS-71</t>
  </si>
  <si>
    <t>Marine Mammals, Public Recreation Site/Area, Waterfowl Concentrations</t>
  </si>
  <si>
    <t>If spill is east of pier, reverse boom angle. At low tide may need to move collection point further out on pier. Notify Port of Waterman prior to arrival.</t>
  </si>
  <si>
    <t>CPS-72</t>
  </si>
  <si>
    <t>City Park, Marine Mammals, Surf Smelt Spawning Area</t>
  </si>
  <si>
    <t>6 paved parking spaces, 30 feet from water. Bachmann Park belongs to the City of Bremerton.</t>
  </si>
  <si>
    <t>CPS-73e</t>
  </si>
  <si>
    <t>Boom 100ft, Sorbent 200ft</t>
  </si>
  <si>
    <t>Estuary Resources, Salmonids, Salt Marsh, Waterfowl Concentrations, Wetlands</t>
  </si>
  <si>
    <t>LANE CLOSURE REQUIRED. Follow WSDOT guidelines for flaggers. Gravel shoulder at Sacco Ln or 500ft south on Beach Dr. Shallow boat access only at high tide.</t>
  </si>
  <si>
    <t>CPS-74e</t>
  </si>
  <si>
    <t>Estuary Resources, Public Lands/Facilities, Salmonids</t>
  </si>
  <si>
    <t>Boat required only at high tide. Lane closure required. Follow WSDOT safety guidelines for flaggers. Some street-side parking across street (RV dump site) or 300ft west - ferry parking.</t>
  </si>
  <si>
    <t>CPS-74f</t>
  </si>
  <si>
    <t>Forage Fish, Mudflat Habitat, Salmonids</t>
  </si>
  <si>
    <t>Deploy at high tide only - shallow tideflats. Even at high tide will need shallow workboat near shore. Can load boom in parking lot or offloat from larger boat offshore.</t>
  </si>
  <si>
    <t>CPS-75e</t>
  </si>
  <si>
    <t>Creek Habitat, Estuary Resources, Salmonids</t>
  </si>
  <si>
    <t>Lane closure may be needed - follow WSDOT guidelines. Steep concrete climb at low tide to bridge.</t>
  </si>
  <si>
    <t>CPS-75f</t>
  </si>
  <si>
    <t>High tide only - shallow tideflats. Likely require skiff and/or waders, toss line to shore.</t>
  </si>
  <si>
    <t>CPS-76e</t>
  </si>
  <si>
    <t>City Park, Estuary Resources, Salmonids, Waterfowl</t>
  </si>
  <si>
    <t>Stage equipment in parking lot of Westbay Center. Strategy and pedestrian bridge are part of Etta Turner Park.</t>
  </si>
  <si>
    <t>CPS-77f</t>
  </si>
  <si>
    <t>City Park, Forage Fish, Mudflat Habitat</t>
  </si>
  <si>
    <t>Very shallow, deploy at high tide only. Port Orchard pocket park, Port of Bremerton owns marina.</t>
  </si>
  <si>
    <t>CPS-78f</t>
  </si>
  <si>
    <t>Shallow water, mid to high tide only. Public park and beach access. Heavy recreational vessel traffic in area and pedestrian ferry dock.</t>
  </si>
  <si>
    <t>CPS-79f</t>
  </si>
  <si>
    <t>Marsh Habitat, Waterfowl Concentrations</t>
  </si>
  <si>
    <t>High tide only, shallow. Notify Yachtfish Marine prior to implementation; call 360-876-9016. Stage equipment in parking area.</t>
  </si>
  <si>
    <t>CPS-80e</t>
  </si>
  <si>
    <t>Forage Fish, Mudflat Habitat, Salmonids, Waterfowl, Wetlands</t>
  </si>
  <si>
    <t>LANE CLOSURE REQUIRED. Follow WSDOT guidelines for safety and flaggers. Shoulder adjacent to site fits 1-2 cars, pub parking lot across street.</t>
  </si>
  <si>
    <t>CPS-81f</t>
  </si>
  <si>
    <t>Boom 3000ft</t>
  </si>
  <si>
    <t>County Park, Mudflat Habitat, Salmon Bearing Stream, Salt Marsh, Sensitive Resources, Waterfowl Concentrations</t>
  </si>
  <si>
    <t>Shallow water at low tide. Low outcroppings at land anchor points, concrete anchor point at apex close to waterline. May be barge tied to concrete piling.</t>
  </si>
  <si>
    <t>CPS-82e</t>
  </si>
  <si>
    <t>Herons, Marsh, Mudflat Habitat, Salmonids, Shorebird Concentrations, Waterfowl</t>
  </si>
  <si>
    <t>Walking trail under bridge from parking area across Gorst Creek.</t>
  </si>
  <si>
    <t>CPS-83f</t>
  </si>
  <si>
    <t>Creek Estuary, Salmon Bearing Stream</t>
  </si>
  <si>
    <t>CAUTION - active railroad adjacent to site. Rip-rap shoreline. No vehicle access to site.</t>
  </si>
  <si>
    <t>CPS-84</t>
  </si>
  <si>
    <t>Eelgrass, Shorebird Concentrations, Waterfowl</t>
  </si>
  <si>
    <t>CAUTION: unmarked railroad crossing. Notify Puget Sound Naval Shipyard before arriving; call 360-476-7111.</t>
  </si>
  <si>
    <t>CPS-90</t>
  </si>
  <si>
    <t>Fish Pens</t>
  </si>
  <si>
    <t>Notify NOAA Fisheries before arriving; call 206-842-5434. Stage equipment in parking area at Manchester Lab by dock. With permission can drive pickup to end of dock.</t>
  </si>
  <si>
    <t>CPS-91e</t>
  </si>
  <si>
    <t>Creek Estuary, Salmonids</t>
  </si>
  <si>
    <t>Notify NOAA Fisheries prior to implementation; call 206-842-5434. Hand-launch boat ramp from parking lot 50ft from strategy. Walkable in waders at low tide, at high tide shallow boat may be easier.</t>
  </si>
  <si>
    <t>CPS-91f</t>
  </si>
  <si>
    <t>Eelgrass, Habitat Restoration Site/Project, Marine Birds, Marine Mammal Haulout, Mudflat Habitat, Salmonids, Shellfish, Waterfowl</t>
  </si>
  <si>
    <t>Notify NOAA Fisheries prior to implementation; call 206-842-5434. Stage equipment in parking area at Manchester Research Station. Strategy not feasible at low tide.</t>
  </si>
  <si>
    <t>CPS-92</t>
  </si>
  <si>
    <t>Habitat Restoration Site/Project, Marine Birds, Mudflat Habitat, Salmonids, Tidal Marshes, Waterfowl Concentrations</t>
  </si>
  <si>
    <t>Notify Navy before arrival. Anchor points are cliffs at high tide, tie to trees or boulders.</t>
  </si>
  <si>
    <t>CPS-93f</t>
  </si>
  <si>
    <t>Estuary Resources, Forage Fish, Salmonids, Seabird Concentrations, Shellfish, Tidal Marshes, Waterfowl</t>
  </si>
  <si>
    <t>Boat at high tide only (8+ feet). Lane closure recommended, follow WSDOT guidelines. Parking for 2 cars on Banner Rd shoulder.</t>
  </si>
  <si>
    <t>CPS-94e</t>
  </si>
  <si>
    <t>Marsh Habitat, Public Recreation Site/Area, Salmonids, Salt Marsh, Wetland Habitat</t>
  </si>
  <si>
    <t>Kitsap County Park. Shallow tidal mudflat area, inlets have been moved recently for habitat.</t>
  </si>
  <si>
    <t>CPS-95</t>
  </si>
  <si>
    <t>Boom 400ft, Sorbent 200ft</t>
  </si>
  <si>
    <t>Forage Fish, Salmonids, Tidal Pools, Waterfowl Concentrations, Wetlands</t>
  </si>
  <si>
    <t>Low bridge (~5ft at high tide). Extreme shallow and narrow channel except at highest tide. Use bridge, waders, or kayak to get line across channel.</t>
  </si>
  <si>
    <t>DEW-1.3</t>
  </si>
  <si>
    <t>Fish Pens, Habitat Restoration and Mitigation Site, Salmonids, Waterfowl</t>
  </si>
  <si>
    <t>Land access from Harley Marine or public parking for fishing dock on West Seattle Trail. Existing fence boom around pilings of rotting dock on eastern shore at Terminal 25.</t>
  </si>
  <si>
    <t>DWW-0.0</t>
  </si>
  <si>
    <t>Boom 2000ft</t>
  </si>
  <si>
    <t>Eelgrass, Fish Pens, Habitat Restoration Site/Project, Kelp Beds, Salmonids</t>
  </si>
  <si>
    <t>Deep channel, swift current. Port of Seattle Terminal 5 to Vigor Shipyard</t>
  </si>
  <si>
    <t>DWW-0.8</t>
  </si>
  <si>
    <t>Eelgrass, Estuary Resources, Habitat Restoration Site/Project, Net/Fish Pens Nearby, Salmonids</t>
  </si>
  <si>
    <t>Terminal 18 Park on eastern anchor point. Island Tug &amp; Barge tie-up next to public street (Chelan Ave SW). Rip-rap and seasonal weeds.</t>
  </si>
  <si>
    <t>DWW-1.1</t>
  </si>
  <si>
    <t>Eelgrass, Estuary Resources, Fish Pens, Habitat Restoration Site/Project, Salmonids</t>
  </si>
  <si>
    <t>Port owned property with active vessel docking, may need to adjust anchor point to avoid vessels. High ship traffic, high current area.</t>
  </si>
  <si>
    <t>GRD-0.6</t>
  </si>
  <si>
    <t>Boom 300ft, Sorbent 100ft</t>
  </si>
  <si>
    <t>Habitat Restoration Site/Project, Mudflat Habitat, Recreational Use Area, Salmonids</t>
  </si>
  <si>
    <t>Shallow mud with abandoned pilings. Cut gate to access at night. Public park with dirt trail off paved walkway from parking area. Low tide can walk across tideflat.</t>
  </si>
  <si>
    <t>GRD-1.0</t>
  </si>
  <si>
    <t>Boom 200ft, Sorbent 50ft</t>
  </si>
  <si>
    <t>City Park, Habitat Restoration Site/Project, Marsh Habitat, Mudflat Habitat, Salmonids, Sensitive Resources</t>
  </si>
  <si>
    <t>Tight area behind barge moorages, shallow mud at low tide. Public park.</t>
  </si>
  <si>
    <t>Sector CPS-4</t>
  </si>
  <si>
    <t>GRD-1.1</t>
  </si>
  <si>
    <t>Boom 1600ft</t>
  </si>
  <si>
    <t>City Park, Habitat Restoration Site/Project, Herons, Mudflat Habitat, Salmonids, Sensitive Resources, Waterfowl</t>
  </si>
  <si>
    <t>Tidal influence submerges low-lying areas on north of island. Boom stored in water.</t>
  </si>
  <si>
    <t>GRD-1.5</t>
  </si>
  <si>
    <t>City Park, Great Blue Heron, Habitat Restoration Site/Project, Mudflat Habitat, Salmonids, Sensitive Resources, Waterfowl</t>
  </si>
  <si>
    <t>Tidal influence. Ships/barges may be docked at cement plant (was Ideal, now LaFarge). Tribal fishing nets may also be in area. Usual anchor points may need to be adjusted.</t>
  </si>
  <si>
    <t>GRD-2.0</t>
  </si>
  <si>
    <t>Emergent Wetlands, Habitat Mitigation Site/Project, Mudflat Habitat, Riparian Habitat, Salmonids, Salt Marsh</t>
  </si>
  <si>
    <t>Loading dock at CalPortland Cement. If ship is at dock may need extra boom to clear. Port of Seattle owns South property (Terminal 115).</t>
  </si>
  <si>
    <t>GRD-4.9</t>
  </si>
  <si>
    <t>Habitat Restoration Site/Project, Marsh Habitat, Mudflat Habitat, Salmonids</t>
  </si>
  <si>
    <t>Very shallow 100ft from banks, with mudflats. Restoration site on public land. Tidal creek marsh.</t>
  </si>
  <si>
    <t>MAUI-1</t>
  </si>
  <si>
    <t>Habitat Restoration Site/Project, Herring Spawning Area, Marine Mammals, Public Recreation Site/Area, Salmonids</t>
  </si>
  <si>
    <t>Notify Vashon Park District prior to implementation; call 206-463-9602. Stage equipment in parking area near boat ramp.</t>
  </si>
  <si>
    <t>MAUI-2</t>
  </si>
  <si>
    <t>Estuary Resources, Herring Spawning Area, Recreational Use Area, Salt Marsh, Waterfowl</t>
  </si>
  <si>
    <t>500ft walk from parking to site. Deployable by foot at low tide. At high tide need hand launch boat to cross inlet and set anchor.</t>
  </si>
  <si>
    <t>PYLPR-1.2</t>
  </si>
  <si>
    <t>Estuary Resources, Habitat Mitigation Site/Project, Salmonids, T/E Species, Waterfowl</t>
  </si>
  <si>
    <t>Trees for easy anchors. New side channel with small inlet on river left. Large tide change. Army Corps property.</t>
  </si>
  <si>
    <t>PYLPR-1.6</t>
  </si>
  <si>
    <t>Salmonids, T/E Species, Waterfowl, Wetlands Restoration Site, Wildlife Refuge</t>
  </si>
  <si>
    <t>USACE levee - call Army Corps Seattle District.  Restored wetland and recreation area.</t>
  </si>
  <si>
    <t>PYLPR-1.8</t>
  </si>
  <si>
    <t>Restored wetland with levee breach.</t>
  </si>
  <si>
    <t>VI-1e</t>
  </si>
  <si>
    <t>Public Recreation Site/Area, Salmonids, Salt Marsh, Shorebirds, Waterfowl</t>
  </si>
  <si>
    <t>Walk 200ft down dirt/gravel trail to wooden bridge. Shallow or dry unless at high tide.</t>
  </si>
  <si>
    <t>VI-2e</t>
  </si>
  <si>
    <t>Estuary Resources, Recreational Use Area, Salmonids, Salt Marsh</t>
  </si>
  <si>
    <t>May need to close lane for safe deployment. Follow WSDOT guidelines for flaggers and lane closure. Large tide change, no boat access unless at extreme high tide.</t>
  </si>
  <si>
    <t>VI-3</t>
  </si>
  <si>
    <t>Dungeness Crab, Eelgrass, Public Recreation Site/Area, Salmonids, Waterfowl</t>
  </si>
  <si>
    <t>Dock pilings will not support weight. Slated for demolition. Tramp Harbor dock belongs to Vashon Park District.</t>
  </si>
  <si>
    <t>Boom 1000ft, Sorbent 300ft</t>
  </si>
  <si>
    <t>Forage Fish Spawning Area, Mudflat Habitat, Salmonids, Tidal Marshes, Waterfowl Concentrations</t>
  </si>
  <si>
    <t>May be too shallow to access at low tide. Private Property.  Access via boat.</t>
  </si>
  <si>
    <t>VI-5</t>
  </si>
  <si>
    <t>Bird Habitat, Salt Marsh, Wetlands</t>
  </si>
  <si>
    <t>No vehicle access to beach. Site owned by Camp Burton. At low tide may have to haul boom across gravel beach.</t>
  </si>
  <si>
    <t>VI-6e</t>
  </si>
  <si>
    <t>City Park, Estuary Resources, Salmonids, Salt Marsh</t>
  </si>
  <si>
    <t>Notify Vashon Park District prior to arrival; call 206-463-9602 and ask them to notify any guests at the house. Advise you will cut lock on entry gate. Slight incline down beach from yard, may need waders or shallow boat at high tide.</t>
  </si>
  <si>
    <t>VI-6f</t>
  </si>
  <si>
    <t>City Park, Eelgrass, Mudflat Habitat, Salmonids, Waterfowl</t>
  </si>
  <si>
    <t>Deploy at mid to high tide only - shallow.</t>
  </si>
  <si>
    <t>WAPC-0.2</t>
  </si>
  <si>
    <t>Boom 100ft, Sorbent 60ft</t>
  </si>
  <si>
    <t>Habitat Mitigation Site/Project, Salmonids, Waterfowl</t>
  </si>
  <si>
    <t>Tidal creek connects to Blair Waterway. Steep banks with blackberry. Gravel shoulder parking next to site.</t>
  </si>
  <si>
    <r>
      <rPr>
        <sz val="10"/>
        <color rgb="FF000000"/>
        <rFont val="Cambria"/>
        <family val="1"/>
        <scheme val="major"/>
      </rPr>
      <t xml:space="preserve">Port Madison Bay
 47.70253
-122.52813
</t>
    </r>
  </si>
  <si>
    <r>
      <rPr>
        <sz val="10"/>
        <color rgb="FF000000"/>
        <rFont val="Cambria"/>
        <family val="1"/>
        <scheme val="major"/>
      </rPr>
      <t>Remote
Stage at Suquamish Tribe boat ramp, call ahead.</t>
    </r>
  </si>
  <si>
    <r>
      <rPr>
        <sz val="10"/>
        <color rgb="FF000000"/>
        <rFont val="Cambria"/>
        <family val="1"/>
        <scheme val="major"/>
      </rPr>
      <t xml:space="preserve">Point Monroe Lagoon (Port Madison)
 47.70586
-122.51727
</t>
    </r>
  </si>
  <si>
    <r>
      <rPr>
        <sz val="10"/>
        <color rgb="FF000000"/>
        <rFont val="Cambria"/>
        <family val="1"/>
        <scheme val="major"/>
      </rPr>
      <t>Onsite
Handlaunch from nearby road or launch from Suquamish Tribe Boat Ramp.</t>
    </r>
  </si>
  <si>
    <r>
      <rPr>
        <sz val="10"/>
        <color rgb="FF000000"/>
        <rFont val="Cambria"/>
        <family val="1"/>
        <scheme val="major"/>
      </rPr>
      <t xml:space="preserve">Murden Cove (Bainbridge Island)
 47.65174
-122.51826
</t>
    </r>
  </si>
  <si>
    <r>
      <rPr>
        <sz val="10"/>
        <color rgb="FF000000"/>
        <rFont val="Cambria"/>
        <family val="1"/>
        <scheme val="major"/>
      </rPr>
      <t>Remote
Stage and launch from Bainbridge City Dock</t>
    </r>
  </si>
  <si>
    <r>
      <rPr>
        <sz val="10"/>
        <color rgb="FF000000"/>
        <rFont val="Cambria"/>
        <family val="1"/>
        <scheme val="major"/>
      </rPr>
      <t xml:space="preserve">Bainbridge City Dock - Creek Estuary
 47.62181
-122.51681
</t>
    </r>
  </si>
  <si>
    <r>
      <rPr>
        <sz val="10"/>
        <color rgb="FF000000"/>
        <rFont val="Cambria"/>
        <family val="1"/>
        <scheme val="major"/>
      </rPr>
      <t>Onsite
Stage onsite at Bainbridge City Dock and Waterfront Park.</t>
    </r>
  </si>
  <si>
    <r>
      <rPr>
        <sz val="10"/>
        <color rgb="FF000000"/>
        <rFont val="Cambria"/>
        <family val="1"/>
        <scheme val="major"/>
      </rPr>
      <t xml:space="preserve">Bainbridge City Dock
 47.62194
-122.51846
</t>
    </r>
  </si>
  <si>
    <r>
      <rPr>
        <sz val="10"/>
        <color rgb="FF000000"/>
        <rFont val="Cambria"/>
        <family val="1"/>
        <scheme val="major"/>
      </rPr>
      <t>Onsite
Stage onsite at Bainbridge City Dock boat ramp and Waterfront Park.</t>
    </r>
  </si>
  <si>
    <r>
      <rPr>
        <sz val="10"/>
        <color rgb="FF000000"/>
        <rFont val="Cambria"/>
        <family val="1"/>
        <scheme val="major"/>
      </rPr>
      <t xml:space="preserve">Bainbridge Island Japanese Internment Memorial
 47.61701
-122.50880
</t>
    </r>
  </si>
  <si>
    <r>
      <rPr>
        <sz val="10"/>
        <color rgb="FF000000"/>
        <rFont val="Cambria"/>
        <family val="1"/>
        <scheme val="major"/>
      </rPr>
      <t>Remote
Stage and launch from Bainbridge City Dock and Waterfront Park.</t>
    </r>
  </si>
  <si>
    <r>
      <rPr>
        <sz val="10"/>
        <color rgb="FF000000"/>
        <rFont val="Cambria"/>
        <family val="1"/>
        <scheme val="major"/>
      </rPr>
      <t xml:space="preserve">Blakely Harbor Tidal Marsh (Bainbridge)
 47.59601
-122.51651
</t>
    </r>
  </si>
  <si>
    <r>
      <rPr>
        <sz val="10"/>
        <color rgb="FF000000"/>
        <rFont val="Cambria"/>
        <family val="1"/>
        <scheme val="major"/>
      </rPr>
      <t>Remote
Stage and launch from Eagle Harbor Dock.</t>
    </r>
  </si>
  <si>
    <r>
      <rPr>
        <sz val="10"/>
        <color rgb="FF000000"/>
        <rFont val="Cambria"/>
        <family val="1"/>
        <scheme val="major"/>
      </rPr>
      <t xml:space="preserve">Schel Chelb Estuary (Bainbridge)
 47.60402
-122.55156
</t>
    </r>
  </si>
  <si>
    <r>
      <rPr>
        <sz val="10"/>
        <color rgb="FF000000"/>
        <rFont val="Cambria"/>
        <family val="1"/>
        <scheme val="major"/>
      </rPr>
      <t>Onsite
Stage on road shoulder (room for 1 pickup). Additional staging 300 ft east at playground parking.</t>
    </r>
  </si>
  <si>
    <r>
      <rPr>
        <sz val="10"/>
        <color rgb="FF000000"/>
        <rFont val="Cambria"/>
        <family val="1"/>
        <scheme val="major"/>
      </rPr>
      <t xml:space="preserve">Fletcher Bay (Bainbridge)
 47.64422
-122.57848
</t>
    </r>
  </si>
  <si>
    <r>
      <rPr>
        <sz val="10"/>
        <color rgb="FF000000"/>
        <rFont val="Cambria"/>
        <family val="1"/>
        <scheme val="major"/>
      </rPr>
      <t>Remote
Stage and launch from Brownsville Marina. Private property, no road access.</t>
    </r>
  </si>
  <si>
    <r>
      <rPr>
        <sz val="10"/>
        <color rgb="FF000000"/>
        <rFont val="Cambria"/>
        <family val="1"/>
        <scheme val="major"/>
      </rPr>
      <t xml:space="preserve">Manzanita Bay East Inlet (Bainbridge)
 47.67521
-122.56201
</t>
    </r>
  </si>
  <si>
    <r>
      <rPr>
        <sz val="10"/>
        <color rgb="FF000000"/>
        <rFont val="Cambria"/>
        <family val="1"/>
        <scheme val="major"/>
      </rPr>
      <t>Onsite
Launch from Brownsville Marina. Some road access from Dock St Road End public access.</t>
    </r>
  </si>
  <si>
    <r>
      <rPr>
        <sz val="10"/>
        <color rgb="FF000000"/>
        <rFont val="Cambria"/>
        <family val="1"/>
        <scheme val="major"/>
      </rPr>
      <t xml:space="preserve">Blake Island Marina
 47.54319
-122.48336
</t>
    </r>
  </si>
  <si>
    <r>
      <rPr>
        <sz val="10"/>
        <color rgb="FF000000"/>
        <rFont val="Cambria"/>
        <family val="1"/>
        <scheme val="major"/>
      </rPr>
      <t>Remote
No road access. Stage and launch from Seattle area.</t>
    </r>
  </si>
  <si>
    <r>
      <rPr>
        <sz val="10"/>
        <color rgb="FF000000"/>
        <rFont val="Cambria"/>
        <family val="1"/>
        <scheme val="major"/>
      </rPr>
      <t xml:space="preserve">Brackett's Landing (Edmonds Ferry)
 47.81365
-122.38356
</t>
    </r>
  </si>
  <si>
    <r>
      <rPr>
        <sz val="10"/>
        <color rgb="FF000000"/>
        <rFont val="Cambria"/>
        <family val="1"/>
        <scheme val="major"/>
      </rPr>
      <t>Onsite
Stage onsite at Bracketts Landing. Launch boat from Shilshole or Kingston Marinas.</t>
    </r>
  </si>
  <si>
    <r>
      <rPr>
        <sz val="10"/>
        <color rgb="FF000000"/>
        <rFont val="Cambria"/>
        <family val="1"/>
        <scheme val="major"/>
      </rPr>
      <t xml:space="preserve">Edmonds Marsh - Shellabarger Creek culvert
 47.80615
-122.39122
</t>
    </r>
  </si>
  <si>
    <r>
      <rPr>
        <sz val="10"/>
        <color rgb="FF000000"/>
        <rFont val="Cambria"/>
        <family val="1"/>
        <scheme val="major"/>
      </rPr>
      <t>Onsite
Stage onsite in parking lot at Edmonds Marina.</t>
    </r>
  </si>
  <si>
    <r>
      <rPr>
        <sz val="10"/>
        <color rgb="FF000000"/>
        <rFont val="Cambria"/>
        <family val="1"/>
        <scheme val="major"/>
      </rPr>
      <t xml:space="preserve">Piper's Creek at Carkeek Park
 47.71104
-122.38018
</t>
    </r>
  </si>
  <si>
    <r>
      <rPr>
        <sz val="10"/>
        <color rgb="FF000000"/>
        <rFont val="Cambria"/>
        <family val="1"/>
        <scheme val="major"/>
      </rPr>
      <t>Remote
Launch boats from Shilshole. Land access from parking area across staircase.</t>
    </r>
  </si>
  <si>
    <r>
      <rPr>
        <sz val="10"/>
        <color rgb="FF000000"/>
        <rFont val="Cambria"/>
        <family val="1"/>
        <scheme val="major"/>
      </rPr>
      <t xml:space="preserve">Appletree Cove (Kingston) - Flood Tide
 47.79288
-122.50082
</t>
    </r>
  </si>
  <si>
    <r>
      <rPr>
        <sz val="10"/>
        <color rgb="FF000000"/>
        <rFont val="Cambria"/>
        <family val="1"/>
        <scheme val="major"/>
      </rPr>
      <t>Onsite
Kingston Marina &amp; Boat Launch is onsite</t>
    </r>
  </si>
  <si>
    <r>
      <rPr>
        <sz val="10"/>
        <color rgb="FF000000"/>
        <rFont val="Cambria"/>
        <family val="1"/>
        <scheme val="major"/>
      </rPr>
      <t xml:space="preserve">Carpenter Creek Estuary (Kingston)
 47.79493
-122.50704
</t>
    </r>
  </si>
  <si>
    <r>
      <rPr>
        <sz val="10"/>
        <color rgb="FF000000"/>
        <rFont val="Cambria"/>
        <family val="1"/>
        <scheme val="major"/>
      </rPr>
      <t>Onsite
Stage at parking area of Arness Roadside Park.</t>
    </r>
  </si>
  <si>
    <r>
      <rPr>
        <sz val="10"/>
        <color rgb="FF000000"/>
        <rFont val="Cambria"/>
        <family val="1"/>
        <scheme val="major"/>
      </rPr>
      <t xml:space="preserve">Doe-Kag-Wats Marsh (Port Madison)
 47.74484
-122.49572
</t>
    </r>
  </si>
  <si>
    <r>
      <rPr>
        <sz val="10"/>
        <color rgb="FF000000"/>
        <rFont val="Cambria"/>
        <family val="1"/>
        <scheme val="major"/>
      </rPr>
      <t>Remote
Stage and launch from Charles Lawrence Memorial Boat Ramp (Suquamish Tribe). Can also stage onsite.</t>
    </r>
  </si>
  <si>
    <r>
      <rPr>
        <sz val="10"/>
        <color rgb="FF000000"/>
        <rFont val="Cambria"/>
        <family val="1"/>
        <scheme val="major"/>
      </rPr>
      <t xml:space="preserve">Outer Miller Bay
 47.74651
-122.55500
</t>
    </r>
  </si>
  <si>
    <r>
      <rPr>
        <sz val="10"/>
        <color rgb="FF000000"/>
        <rFont val="Cambria"/>
        <family val="1"/>
        <scheme val="major"/>
      </rPr>
      <t>Remote
Stage and launch from Suquamish Tribe Boat Launch.</t>
    </r>
  </si>
  <si>
    <r>
      <rPr>
        <sz val="10"/>
        <color rgb="FF000000"/>
        <rFont val="Cambria"/>
        <family val="1"/>
        <scheme val="major"/>
      </rPr>
      <t xml:space="preserve">Old Man House Park (Port Madison)
 47.72368
-122.55728
</t>
    </r>
  </si>
  <si>
    <r>
      <rPr>
        <sz val="10"/>
        <color rgb="FF000000"/>
        <rFont val="Cambria"/>
        <family val="1"/>
        <scheme val="major"/>
      </rPr>
      <t>Remote
Stage at Suquamish Tribe boat launch - call ahead.</t>
    </r>
  </si>
  <si>
    <r>
      <rPr>
        <sz val="10"/>
        <color rgb="FF000000"/>
        <rFont val="Cambria"/>
        <family val="1"/>
        <scheme val="major"/>
      </rPr>
      <t xml:space="preserve">Suquamish Seafoods
 47.70606
-122.57836
</t>
    </r>
  </si>
  <si>
    <r>
      <rPr>
        <sz val="10"/>
        <color rgb="FF000000"/>
        <rFont val="Cambria"/>
        <family val="1"/>
        <scheme val="major"/>
      </rPr>
      <t>Remote
Stage at Suquamish Boat Ramp. Land access and parking on-site at Suquamish Seafoods/Chief Kitsap High School..</t>
    </r>
  </si>
  <si>
    <r>
      <rPr>
        <sz val="10"/>
        <color rgb="FF000000"/>
        <rFont val="Cambria"/>
        <family val="1"/>
        <scheme val="major"/>
      </rPr>
      <t xml:space="preserve">Sandy Hook (Kiana Lodge dock)
 47.70194
-122.58225
</t>
    </r>
  </si>
  <si>
    <r>
      <rPr>
        <sz val="10"/>
        <color rgb="FF000000"/>
        <rFont val="Cambria"/>
        <family val="1"/>
        <scheme val="major"/>
      </rPr>
      <t>Remote
Stage at Suquamish Tribe Boat Launch. Walking access to Kiana Lodge dock.</t>
    </r>
  </si>
  <si>
    <r>
      <rPr>
        <sz val="10"/>
        <color rgb="FF000000"/>
        <rFont val="Cambria"/>
        <family val="1"/>
        <scheme val="major"/>
      </rPr>
      <t xml:space="preserve">Keyport Lagoon
 47.69799
-122.61944
</t>
    </r>
  </si>
  <si>
    <r>
      <rPr>
        <sz val="10"/>
        <color rgb="FF000000"/>
        <rFont val="Cambria"/>
        <family val="1"/>
        <scheme val="major"/>
      </rPr>
      <t>Onsite
US Navy property, advance notice and escort required. Stage at road shoulder nearby.</t>
    </r>
  </si>
  <si>
    <r>
      <rPr>
        <sz val="10"/>
        <color rgb="FF000000"/>
        <rFont val="Cambria"/>
        <family val="1"/>
        <scheme val="major"/>
      </rPr>
      <t xml:space="preserve">US Navy Keyport Boat Ramp
 47.70222
-122.61409
</t>
    </r>
  </si>
  <si>
    <r>
      <rPr>
        <sz val="10"/>
        <color rgb="FF000000"/>
        <rFont val="Cambria"/>
        <family val="1"/>
        <scheme val="major"/>
      </rPr>
      <t>Onsite
Contact US Navy to access base. Stage onsite, using boat ramp, launch onsite or from Keyport ramp.</t>
    </r>
  </si>
  <si>
    <r>
      <rPr>
        <sz val="10"/>
        <color rgb="FF000000"/>
        <rFont val="Cambria"/>
        <family val="1"/>
        <scheme val="major"/>
      </rPr>
      <t xml:space="preserve">Burke Bay Lagoon
 47.65086
-122.61851
</t>
    </r>
  </si>
  <si>
    <r>
      <rPr>
        <sz val="10"/>
        <color rgb="FF000000"/>
        <rFont val="Cambria"/>
        <family val="1"/>
        <scheme val="major"/>
      </rPr>
      <t>Remote
Stage and launch nearby at Brownsville Marina</t>
    </r>
  </si>
  <si>
    <r>
      <rPr>
        <sz val="10"/>
        <color rgb="FF000000"/>
        <rFont val="Cambria"/>
        <family val="1"/>
        <scheme val="major"/>
      </rPr>
      <t xml:space="preserve">Lake Union - Montlake Cut
 47.64727
-122.30744
</t>
    </r>
  </si>
  <si>
    <r>
      <rPr>
        <sz val="10"/>
        <color rgb="FF000000"/>
        <rFont val="Cambria"/>
        <family val="1"/>
        <scheme val="major"/>
      </rPr>
      <t>Onsite
Stage and launch from Sunnyside Ave N Boat Ramp. Collect behind UWMC/Education Bus Drop Off.</t>
    </r>
  </si>
  <si>
    <r>
      <rPr>
        <sz val="10"/>
        <color rgb="FF000000"/>
        <rFont val="Cambria"/>
        <family val="1"/>
        <scheme val="major"/>
      </rPr>
      <t xml:space="preserve">Lake Union - Tenas Chuck Houseboats
 47.64090
-122.33056
</t>
    </r>
  </si>
  <si>
    <r>
      <rPr>
        <sz val="10"/>
        <color rgb="FF000000"/>
        <rFont val="Cambria"/>
        <family val="1"/>
        <scheme val="major"/>
      </rPr>
      <t>Remote
Stage and launch from Sunnyside Ave N boat launch; small parks onsite</t>
    </r>
  </si>
  <si>
    <r>
      <rPr>
        <sz val="10"/>
        <color rgb="FF000000"/>
        <rFont val="Cambria"/>
        <family val="1"/>
        <scheme val="major"/>
      </rPr>
      <t xml:space="preserve">Lake Union I-5 Outfall
 47.62808
-122.33253
</t>
    </r>
  </si>
  <si>
    <r>
      <rPr>
        <sz val="10"/>
        <color rgb="FF000000"/>
        <rFont val="Cambria"/>
        <family val="1"/>
        <scheme val="major"/>
      </rPr>
      <t>Onsite
Parking lots and docks onsite. Launch from Sunnyside boat ramp.</t>
    </r>
  </si>
  <si>
    <r>
      <rPr>
        <sz val="10"/>
        <color rgb="FF000000"/>
        <rFont val="Cambria"/>
        <family val="1"/>
        <scheme val="major"/>
      </rPr>
      <t xml:space="preserve">Lake Union - Aurora Bridge Floating Homes
 47.64571
-122.34644
</t>
    </r>
  </si>
  <si>
    <r>
      <rPr>
        <sz val="10"/>
        <color rgb="FF000000"/>
        <rFont val="Cambria"/>
        <family val="1"/>
        <scheme val="major"/>
      </rPr>
      <t>Remote
Stage and launch from Sunnyside Ave N Boat Ramp</t>
    </r>
  </si>
  <si>
    <r>
      <rPr>
        <sz val="10"/>
        <color rgb="FF000000"/>
        <rFont val="Cambria"/>
        <family val="1"/>
        <scheme val="major"/>
      </rPr>
      <t xml:space="preserve">Ballard Locks - Large Lock
 47.66409
-122.39080
</t>
    </r>
  </si>
  <si>
    <r>
      <rPr>
        <sz val="10"/>
        <color rgb="FF000000"/>
        <rFont val="Cambria"/>
        <family val="1"/>
        <scheme val="major"/>
      </rPr>
      <t>Remote
Stage and launch at 14th Ave NW boat ramp. Ask Kirby Tugs for extra staging room.</t>
    </r>
  </si>
  <si>
    <r>
      <rPr>
        <sz val="10"/>
        <color rgb="FF000000"/>
        <rFont val="Cambria"/>
        <family val="1"/>
        <scheme val="major"/>
      </rPr>
      <t xml:space="preserve">Ballard Locks - Small Lock
 47.66423
-122.39358
</t>
    </r>
  </si>
  <si>
    <r>
      <rPr>
        <sz val="10"/>
        <color rgb="FF000000"/>
        <rFont val="Cambria"/>
        <family val="1"/>
        <scheme val="major"/>
      </rPr>
      <t>Remote
Stage and launch at 14th Ave NW Boat Ramp</t>
    </r>
  </si>
  <si>
    <r>
      <rPr>
        <sz val="10"/>
        <color rgb="FF000000"/>
        <rFont val="Cambria"/>
        <family val="1"/>
        <scheme val="major"/>
      </rPr>
      <t xml:space="preserve">Ballard Locks Spillway
 47.66482
-122.39665
</t>
    </r>
  </si>
  <si>
    <r>
      <rPr>
        <sz val="10"/>
        <color rgb="FF000000"/>
        <rFont val="Cambria"/>
        <family val="1"/>
        <scheme val="major"/>
      </rPr>
      <t>Remote
Stage and launch at 14th Ave Boat Ramp.</t>
    </r>
  </si>
  <si>
    <r>
      <rPr>
        <sz val="10"/>
        <color rgb="FF000000"/>
        <rFont val="Cambria"/>
        <family val="1"/>
        <scheme val="major"/>
      </rPr>
      <t xml:space="preserve">Ballard Locks Side Channel
 47.66866
-122.40430
</t>
    </r>
  </si>
  <si>
    <r>
      <rPr>
        <sz val="10"/>
        <color rgb="FF000000"/>
        <rFont val="Cambria"/>
        <family val="1"/>
        <scheme val="major"/>
      </rPr>
      <t>Remote
Stage and launch at Shilshole Marina, Eddie Vine Boat Ramp.</t>
    </r>
  </si>
  <si>
    <r>
      <rPr>
        <sz val="10"/>
        <color rgb="FF000000"/>
        <rFont val="Cambria"/>
        <family val="1"/>
        <scheme val="major"/>
      </rPr>
      <t xml:space="preserve">Salmon Bay West Collection
 47.66926
-122.40716
</t>
    </r>
  </si>
  <si>
    <r>
      <rPr>
        <sz val="10"/>
        <color rgb="FF000000"/>
        <rFont val="Cambria"/>
        <family val="1"/>
        <scheme val="major"/>
      </rPr>
      <t>Remote
Stage and launch from Shilshole. Minimal difficult staging onsite.</t>
    </r>
  </si>
  <si>
    <r>
      <rPr>
        <sz val="10"/>
        <color rgb="FF000000"/>
        <rFont val="Cambria"/>
        <family val="1"/>
        <scheme val="major"/>
      </rPr>
      <t xml:space="preserve">Seaview Ave Beach (SPU Pump Station 43)
 47.66987
-122.40559
</t>
    </r>
  </si>
  <si>
    <r>
      <rPr>
        <sz val="10"/>
        <color rgb="FF000000"/>
        <rFont val="Cambria"/>
        <family val="1"/>
        <scheme val="major"/>
      </rPr>
      <t>Onsite
Stage and launch from Shilshole/Eddie Vine. Some ped/truck access onsite but minimal parking, stairs.</t>
    </r>
  </si>
  <si>
    <r>
      <rPr>
        <sz val="10"/>
        <color rgb="FF000000"/>
        <rFont val="Cambria"/>
        <family val="1"/>
        <scheme val="major"/>
      </rPr>
      <t xml:space="preserve">Seattle Aquarium and Waterfront Park
 47.60679
-122.34251
</t>
    </r>
  </si>
  <si>
    <r>
      <rPr>
        <sz val="10"/>
        <color rgb="FF000000"/>
        <rFont val="Cambria"/>
        <family val="1"/>
        <scheme val="major"/>
      </rPr>
      <t>Remote
Stage and launch from Don Armeni in West Seattle</t>
    </r>
  </si>
  <si>
    <r>
      <rPr>
        <sz val="10"/>
        <color rgb="FF000000"/>
        <rFont val="Cambria"/>
        <family val="1"/>
        <scheme val="major"/>
      </rPr>
      <t xml:space="preserve">Don Armeni Park - Alki
 47.59335
-122.38150
</t>
    </r>
  </si>
  <si>
    <r>
      <rPr>
        <sz val="10"/>
        <color rgb="FF000000"/>
        <rFont val="Cambria"/>
        <family val="1"/>
        <scheme val="major"/>
      </rPr>
      <t>Onsite
Stage onsite in parking area by boat ramp.</t>
    </r>
  </si>
  <si>
    <r>
      <rPr>
        <sz val="10"/>
        <color rgb="FF000000"/>
        <rFont val="Cambria"/>
        <family val="1"/>
        <scheme val="major"/>
      </rPr>
      <t xml:space="preserve">Clear Creek at Old Mill Park - Ebb Tide
 47.65043
-122.68593
</t>
    </r>
  </si>
  <si>
    <r>
      <rPr>
        <sz val="10"/>
        <color rgb="FF000000"/>
        <rFont val="Cambria"/>
        <family val="1"/>
        <scheme val="major"/>
      </rPr>
      <t>Onsite
Stage equipment in Old Mill Park, adjacent to strategy, and on road shoulder.</t>
    </r>
  </si>
  <si>
    <r>
      <rPr>
        <sz val="10"/>
        <color rgb="FF000000"/>
        <rFont val="Cambria"/>
        <family val="1"/>
        <scheme val="major"/>
      </rPr>
      <t xml:space="preserve">Lagoon at Mickelberry Rd (Silverdale)
 47.64818
-122.68382
</t>
    </r>
  </si>
  <si>
    <r>
      <rPr>
        <sz val="10"/>
        <color rgb="FF000000"/>
        <rFont val="Cambria"/>
        <family val="1"/>
        <scheme val="major"/>
      </rPr>
      <t>Onsite
At high tide, stage and launch from Silverdale Waterfront Park. Low tide, at Crista Shores Senior Living.</t>
    </r>
  </si>
  <si>
    <r>
      <rPr>
        <sz val="10"/>
        <color rgb="FF000000"/>
        <rFont val="Cambria"/>
        <family val="1"/>
        <scheme val="major"/>
      </rPr>
      <t xml:space="preserve">Barker Creek at Dyes Inlet - Flood Tide
 47.63668
-122.67283
</t>
    </r>
  </si>
  <si>
    <r>
      <rPr>
        <sz val="10"/>
        <color rgb="FF000000"/>
        <rFont val="Cambria"/>
        <family val="1"/>
        <scheme val="major"/>
      </rPr>
      <t>Remote
Stage and launch from boat ramp at Silverdale Waterfront Park.</t>
    </r>
  </si>
  <si>
    <r>
      <rPr>
        <sz val="10"/>
        <color rgb="FF000000"/>
        <rFont val="Cambria"/>
        <family val="1"/>
        <scheme val="major"/>
      </rPr>
      <t xml:space="preserve">Mud Bay (Bremerton) - Flood Tide
 47.59403
-122.67285
</t>
    </r>
  </si>
  <si>
    <r>
      <rPr>
        <sz val="10"/>
        <color rgb="FF000000"/>
        <rFont val="Cambria"/>
        <family val="1"/>
        <scheme val="major"/>
      </rPr>
      <t>Remote
Stage and launch from boat ramp at Evergreen Park</t>
    </r>
  </si>
  <si>
    <r>
      <rPr>
        <sz val="10"/>
        <color rgb="FF000000"/>
        <rFont val="Cambria"/>
        <family val="1"/>
        <scheme val="major"/>
      </rPr>
      <t xml:space="preserve">Oyster Bay Entrance
 47.58238
-122.67791
</t>
    </r>
  </si>
  <si>
    <r>
      <rPr>
        <sz val="10"/>
        <color rgb="FF000000"/>
        <rFont val="Cambria"/>
        <family val="1"/>
        <scheme val="major"/>
      </rPr>
      <t>Remote
Stage equipment and launch workboat from boat ramp at Silverdale Waterfront Park.</t>
    </r>
  </si>
  <si>
    <r>
      <rPr>
        <sz val="10"/>
        <color rgb="FF000000"/>
        <rFont val="Cambria"/>
        <family val="1"/>
        <scheme val="major"/>
      </rPr>
      <t xml:space="preserve">Ostrich Bay South End - Flood Tide
 47.57598
-122.68208
</t>
    </r>
  </si>
  <si>
    <r>
      <rPr>
        <sz val="10"/>
        <color rgb="FF000000"/>
        <rFont val="Cambria"/>
        <family val="1"/>
        <scheme val="major"/>
      </rPr>
      <t xml:space="preserve">Chico Creek at Dyes Inlet - Ebb Tide
 47.60231
-122.70590
</t>
    </r>
  </si>
  <si>
    <r>
      <rPr>
        <sz val="10"/>
        <color rgb="FF000000"/>
        <rFont val="Cambria"/>
        <family val="1"/>
        <scheme val="major"/>
      </rPr>
      <t>Onsite
Stage equipment at end of Kittyhawk Dr NW</t>
    </r>
  </si>
  <si>
    <r>
      <rPr>
        <sz val="10"/>
        <color rgb="FF000000"/>
        <rFont val="Cambria"/>
        <family val="1"/>
        <scheme val="major"/>
      </rPr>
      <t xml:space="preserve">Strawberry Creek at Dyes Inlet - Ebb Tide
 47.64608
-122.69396
</t>
    </r>
  </si>
  <si>
    <r>
      <rPr>
        <sz val="10"/>
        <color rgb="FF000000"/>
        <rFont val="Cambria"/>
        <family val="1"/>
        <scheme val="major"/>
      </rPr>
      <t>Onsite
Stage equipment at parking area behind condos.</t>
    </r>
  </si>
  <si>
    <r>
      <rPr>
        <sz val="10"/>
        <color rgb="FF000000"/>
        <rFont val="Cambria"/>
        <family val="1"/>
        <scheme val="major"/>
      </rPr>
      <t xml:space="preserve">Illahee State Park
 47.59842
-122.59410
</t>
    </r>
  </si>
  <si>
    <r>
      <rPr>
        <sz val="10"/>
        <color rgb="FF000000"/>
        <rFont val="Cambria"/>
        <family val="1"/>
        <scheme val="major"/>
      </rPr>
      <t>Onsite
Stage equipment onsite, launch from Bremerton.</t>
    </r>
  </si>
  <si>
    <r>
      <rPr>
        <sz val="10"/>
        <color rgb="FF000000"/>
        <rFont val="Cambria"/>
        <family val="1"/>
        <scheme val="major"/>
      </rPr>
      <t xml:space="preserve">Waterman Pier (Port Orchard)
 47.57404
-122.58163
</t>
    </r>
  </si>
  <si>
    <r>
      <rPr>
        <sz val="10"/>
        <color rgb="FF000000"/>
        <rFont val="Cambria"/>
        <family val="1"/>
        <scheme val="major"/>
      </rPr>
      <t>Onsite
Stage onsite at parking area for Waterman Pier. Launch from Port Orchard (Water Street)</t>
    </r>
  </si>
  <si>
    <r>
      <rPr>
        <sz val="10"/>
        <color rgb="FF000000"/>
        <rFont val="Cambria"/>
        <family val="1"/>
        <scheme val="major"/>
      </rPr>
      <t xml:space="preserve">Bachmann Park (East Bremerton)
 47.56804
-122.60806
</t>
    </r>
  </si>
  <si>
    <r>
      <rPr>
        <sz val="10"/>
        <color rgb="FF000000"/>
        <rFont val="Cambria"/>
        <family val="1"/>
        <scheme val="major"/>
      </rPr>
      <t>Onsite
Launch boat from Evergreen Boat Ramp. Stage/collect onsite in Bachmann Park parking area.</t>
    </r>
  </si>
  <si>
    <r>
      <rPr>
        <sz val="10"/>
        <color rgb="FF000000"/>
        <rFont val="Cambria"/>
        <family val="1"/>
        <scheme val="major"/>
      </rPr>
      <t xml:space="preserve">Sacco Creek Outfall (Port Orchard) - Ebb Tide
 47.55304
-122.60200
</t>
    </r>
  </si>
  <si>
    <r>
      <rPr>
        <sz val="10"/>
        <color rgb="FF000000"/>
        <rFont val="Cambria"/>
        <family val="1"/>
        <scheme val="major"/>
      </rPr>
      <t>Onsite
LANE CLOSURE REQUIRED. Stage equipment along roadside.</t>
    </r>
  </si>
  <si>
    <r>
      <rPr>
        <sz val="10"/>
        <color rgb="FF000000"/>
        <rFont val="Cambria"/>
        <family val="1"/>
        <scheme val="major"/>
      </rPr>
      <t xml:space="preserve">Karcher Creek Outfall (Annapolis) - Ebb Tide
 47.54688
-122.61288
</t>
    </r>
  </si>
  <si>
    <r>
      <rPr>
        <sz val="10"/>
        <color rgb="FF000000"/>
        <rFont val="Cambria"/>
        <family val="1"/>
        <scheme val="major"/>
      </rPr>
      <t>Onsite
LANE CLOSURE REQUIRED. Stage equipment along Beach Dr</t>
    </r>
  </si>
  <si>
    <r>
      <rPr>
        <sz val="10"/>
        <color rgb="FF000000"/>
        <rFont val="Cambria"/>
        <family val="1"/>
        <scheme val="major"/>
      </rPr>
      <t xml:space="preserve">Karcher Creek Tideflats (Annapolis) - Flood Tide
 47.54755
-122.61251
</t>
    </r>
  </si>
  <si>
    <r>
      <rPr>
        <sz val="10"/>
        <color rgb="FF000000"/>
        <rFont val="Cambria"/>
        <family val="1"/>
        <scheme val="major"/>
      </rPr>
      <t>Onsite
Room for staging in transit parking lot, launch from Port Orchard Marina.</t>
    </r>
  </si>
  <si>
    <r>
      <rPr>
        <sz val="10"/>
        <color rgb="FF000000"/>
        <rFont val="Cambria"/>
        <family val="1"/>
        <scheme val="major"/>
      </rPr>
      <t xml:space="preserve">Annapolis Creek Outfall - Ebb Tide
 47.54735
-122.61830
</t>
    </r>
  </si>
  <si>
    <r>
      <rPr>
        <sz val="10"/>
        <color rgb="FF000000"/>
        <rFont val="Cambria"/>
        <family val="1"/>
        <scheme val="major"/>
      </rPr>
      <t>Onsite
Stage equipment in parking lot or in front of store east of bridge.</t>
    </r>
  </si>
  <si>
    <r>
      <rPr>
        <sz val="10"/>
        <color rgb="FF000000"/>
        <rFont val="Cambria"/>
        <family val="1"/>
        <scheme val="major"/>
      </rPr>
      <t xml:space="preserve">Annapolis Creek Tideflats - Flood Tide
 47.54793
-122.61846
</t>
    </r>
  </si>
  <si>
    <r>
      <rPr>
        <sz val="10"/>
        <color rgb="FF000000"/>
        <rFont val="Cambria"/>
        <family val="1"/>
        <scheme val="major"/>
      </rPr>
      <t>Onsite
Stage and launch from Port Orchard Marina. Limited room onsite for staging.</t>
    </r>
  </si>
  <si>
    <r>
      <rPr>
        <sz val="10"/>
        <color rgb="FF000000"/>
        <rFont val="Cambria"/>
        <family val="1"/>
        <scheme val="major"/>
      </rPr>
      <t xml:space="preserve">Blackjack Creek - Port Orchard
 47.54330
-122.62754
</t>
    </r>
  </si>
  <si>
    <r>
      <rPr>
        <sz val="10"/>
        <color rgb="FF000000"/>
        <rFont val="Cambria"/>
        <family val="1"/>
        <scheme val="major"/>
      </rPr>
      <t>Onsite
Stage equipment in parking lot of Westbay Center</t>
    </r>
  </si>
  <si>
    <r>
      <rPr>
        <sz val="10"/>
        <color rgb="FF000000"/>
        <rFont val="Cambria"/>
        <family val="1"/>
        <scheme val="major"/>
      </rPr>
      <t xml:space="preserve">Port Orchard Rockwell Park - Flood Tide
 47.54352
-122.63079
</t>
    </r>
  </si>
  <si>
    <r>
      <rPr>
        <sz val="10"/>
        <color rgb="FF000000"/>
        <rFont val="Cambria"/>
        <family val="1"/>
        <scheme val="major"/>
      </rPr>
      <t>Onsite
Stage and launch onsite at Port Orchard Marina</t>
    </r>
  </si>
  <si>
    <r>
      <rPr>
        <sz val="10"/>
        <color rgb="FF000000"/>
        <rFont val="Cambria"/>
        <family val="1"/>
        <scheme val="major"/>
      </rPr>
      <t xml:space="preserve">Port Orchard Waterfront Park - Flood Tide
 47.54320
-122.63242
</t>
    </r>
  </si>
  <si>
    <r>
      <rPr>
        <sz val="10"/>
        <color rgb="FF000000"/>
        <rFont val="Cambria"/>
        <family val="1"/>
        <scheme val="major"/>
      </rPr>
      <t>Onsite
Stage and launch onsite at Marina parking area.</t>
    </r>
  </si>
  <si>
    <r>
      <rPr>
        <sz val="10"/>
        <color rgb="FF000000"/>
        <rFont val="Cambria"/>
        <family val="1"/>
        <scheme val="major"/>
      </rPr>
      <t xml:space="preserve">Marsh near Port Orchard Yacht Club - Flood Tide
 47.53767
-122.64667
</t>
    </r>
  </si>
  <si>
    <r>
      <rPr>
        <sz val="10"/>
        <color rgb="FF000000"/>
        <rFont val="Cambria"/>
        <family val="1"/>
        <scheme val="major"/>
      </rPr>
      <t>Onsite
Stage equipment at Yacht Club parking area.</t>
    </r>
  </si>
  <si>
    <r>
      <rPr>
        <sz val="10"/>
        <color rgb="FF000000"/>
        <rFont val="Cambria"/>
        <family val="1"/>
        <scheme val="major"/>
      </rPr>
      <t xml:space="preserve">Marsh near Ross Point Tidelands - Ebb Tide
 47.53855
-122.65658
</t>
    </r>
  </si>
  <si>
    <r>
      <rPr>
        <sz val="10"/>
        <color rgb="FF000000"/>
        <rFont val="Cambria"/>
        <family val="1"/>
        <scheme val="major"/>
      </rPr>
      <t>Onsite
Stage onsite at road shoulder. At high tide launch from Water Street ramp.</t>
    </r>
  </si>
  <si>
    <r>
      <rPr>
        <sz val="10"/>
        <color rgb="FF000000"/>
        <rFont val="Cambria"/>
        <family val="1"/>
        <scheme val="major"/>
      </rPr>
      <t xml:space="preserve">Sinclair Inlet Tideflats - Flood Tide
 47.53198
-122.68147
</t>
    </r>
  </si>
  <si>
    <r>
      <rPr>
        <sz val="10"/>
        <color rgb="FF000000"/>
        <rFont val="Cambria"/>
        <family val="1"/>
        <scheme val="major"/>
      </rPr>
      <t>Remote
Stage and launch from Port Orchard Marina; road access dangerous</t>
    </r>
  </si>
  <si>
    <r>
      <rPr>
        <sz val="10"/>
        <color rgb="FF000000"/>
        <rFont val="Cambria"/>
        <family val="1"/>
        <scheme val="major"/>
      </rPr>
      <t xml:space="preserve">Gorst Creek (Mouth)
 47.52793
-122.69877
</t>
    </r>
  </si>
  <si>
    <r>
      <rPr>
        <sz val="10"/>
        <color rgb="FF000000"/>
        <rFont val="Cambria"/>
        <family val="1"/>
        <scheme val="major"/>
      </rPr>
      <t>Onsite
Stage equipment in parking area of shop at 4158 WA-16 W.</t>
    </r>
  </si>
  <si>
    <r>
      <rPr>
        <sz val="10"/>
        <color rgb="FF000000"/>
        <rFont val="Cambria"/>
        <family val="1"/>
        <scheme val="major"/>
      </rPr>
      <t xml:space="preserve">Charleston Creek outfall (Bremerton) - Flood Tide
 47.54195
-122.67567
</t>
    </r>
  </si>
  <si>
    <r>
      <rPr>
        <sz val="10"/>
        <color rgb="FF000000"/>
        <rFont val="Cambria"/>
        <family val="1"/>
        <scheme val="major"/>
      </rPr>
      <t>Remote
Stage and launch from Port Orchard Marina</t>
    </r>
  </si>
  <si>
    <r>
      <rPr>
        <sz val="10"/>
        <color rgb="FF000000"/>
        <rFont val="Cambria"/>
        <family val="1"/>
        <scheme val="major"/>
      </rPr>
      <t xml:space="preserve">Westside of Puget Sound Naval Shipyard
 47.55082
-122.66003
</t>
    </r>
  </si>
  <si>
    <r>
      <rPr>
        <sz val="10"/>
        <color rgb="FF000000"/>
        <rFont val="Cambria"/>
        <family val="1"/>
        <scheme val="major"/>
      </rPr>
      <t>Onsite
Stage equipment onsite or at Port Orchard Marina</t>
    </r>
  </si>
  <si>
    <r>
      <rPr>
        <sz val="10"/>
        <color rgb="FF000000"/>
        <rFont val="Cambria"/>
        <family val="1"/>
        <scheme val="major"/>
      </rPr>
      <t xml:space="preserve">Clam Bay - NMFS Fish Net Pens
 47.57331
-122.54511
</t>
    </r>
  </si>
  <si>
    <r>
      <rPr>
        <sz val="10"/>
        <color rgb="FF000000"/>
        <rFont val="Cambria"/>
        <family val="1"/>
        <scheme val="major"/>
      </rPr>
      <t>Onsite
Stage in parking area at Manchester Lab, launch from Pomeroy.</t>
    </r>
  </si>
  <si>
    <r>
      <rPr>
        <sz val="10"/>
        <color rgb="FF000000"/>
        <rFont val="Cambria"/>
        <family val="1"/>
        <scheme val="major"/>
      </rPr>
      <t xml:space="preserve">Beaver Creek at Clam Bay (Ebb Tide)
 47.56981
-122.55194
</t>
    </r>
  </si>
  <si>
    <r>
      <rPr>
        <sz val="10"/>
        <color rgb="FF000000"/>
        <rFont val="Cambria"/>
        <family val="1"/>
        <scheme val="major"/>
      </rPr>
      <t>Onsite
Stage in parking area at Manchester Research Station. If boat required, handlaunch onsite.</t>
    </r>
  </si>
  <si>
    <r>
      <rPr>
        <sz val="10"/>
        <color rgb="FF000000"/>
        <rFont val="Cambria"/>
        <family val="1"/>
        <scheme val="major"/>
      </rPr>
      <t xml:space="preserve">Clam Bay - Flood Tide
 47.57111
-122.55044
</t>
    </r>
  </si>
  <si>
    <r>
      <rPr>
        <sz val="10"/>
        <color rgb="FF000000"/>
        <rFont val="Cambria"/>
        <family val="1"/>
        <scheme val="major"/>
      </rPr>
      <t>Onsite
Stage equipment in parking area at Manchester Research Station. Launch from Pomeroy Park.</t>
    </r>
  </si>
  <si>
    <r>
      <rPr>
        <sz val="10"/>
        <color rgb="FF000000"/>
        <rFont val="Cambria"/>
        <family val="1"/>
        <scheme val="major"/>
      </rPr>
      <t xml:space="preserve">Little Clam Bay
 47.56837
-122.54729
</t>
    </r>
  </si>
  <si>
    <r>
      <rPr>
        <sz val="10"/>
        <color rgb="FF000000"/>
        <rFont val="Cambria"/>
        <family val="1"/>
        <scheme val="major"/>
      </rPr>
      <t>Onsite
Stage equipment onsite at Manchester Fuel Department. Launch from Pomeroy.</t>
    </r>
  </si>
  <si>
    <r>
      <rPr>
        <sz val="10"/>
        <color rgb="FF000000"/>
        <rFont val="Cambria"/>
        <family val="1"/>
        <scheme val="major"/>
      </rPr>
      <t xml:space="preserve">Curley Creek at Yukon Harbor (Flood Tide)
 47.52346
-122.54601
</t>
    </r>
  </si>
  <si>
    <r>
      <rPr>
        <sz val="10"/>
        <color rgb="FF000000"/>
        <rFont val="Cambria"/>
        <family val="1"/>
        <scheme val="major"/>
      </rPr>
      <t>Onsite
Stage along bridge. At high tide, launch from Pomeroy Park, Manchester.</t>
    </r>
  </si>
  <si>
    <r>
      <rPr>
        <sz val="10"/>
        <color rgb="FF000000"/>
        <rFont val="Cambria"/>
        <family val="1"/>
        <scheme val="major"/>
      </rPr>
      <t xml:space="preserve">Harper Park (Ebb Tide)
 47.51701
-122.51624
</t>
    </r>
  </si>
  <si>
    <r>
      <rPr>
        <sz val="10"/>
        <color rgb="FF000000"/>
        <rFont val="Cambria"/>
        <family val="1"/>
        <scheme val="major"/>
      </rPr>
      <t>Onsite
Stage onsite in dirt parking area of Harper Park.</t>
    </r>
  </si>
  <si>
    <r>
      <rPr>
        <sz val="10"/>
        <color rgb="FF000000"/>
        <rFont val="Cambria"/>
        <family val="1"/>
        <scheme val="major"/>
      </rPr>
      <t xml:space="preserve">Olalla Bay
 47.42152
-122.54186
</t>
    </r>
  </si>
  <si>
    <r>
      <rPr>
        <sz val="10"/>
        <color rgb="FF000000"/>
        <rFont val="Cambria"/>
        <family val="1"/>
        <scheme val="major"/>
      </rPr>
      <t>Onsite
Stage at boat launch parking area. At high tide launch elsewhere, bridge too low.</t>
    </r>
  </si>
  <si>
    <r>
      <rPr>
        <sz val="10"/>
        <color rgb="FF000000"/>
        <rFont val="Cambria"/>
        <family val="1"/>
        <scheme val="major"/>
      </rPr>
      <t xml:space="preserve">Miller Creek (Normandy Park) - Ebb Tide
 47.44375
-122.35823
</t>
    </r>
  </si>
  <si>
    <r>
      <rPr>
        <sz val="10"/>
        <color rgb="FF000000"/>
        <rFont val="Cambria"/>
        <family val="1"/>
        <scheme val="major"/>
      </rPr>
      <t>Onsite
Stage at parking area of private park.</t>
    </r>
  </si>
  <si>
    <r>
      <rPr>
        <sz val="10"/>
        <color rgb="FF000000"/>
        <rFont val="Cambria"/>
        <family val="1"/>
        <scheme val="major"/>
      </rPr>
      <t xml:space="preserve">Des Moines Creek - Ebb Tide
 47.40367
-122.33011
</t>
    </r>
  </si>
  <si>
    <r>
      <rPr>
        <sz val="10"/>
        <color rgb="FF000000"/>
        <rFont val="Cambria"/>
        <family val="1"/>
        <scheme val="major"/>
      </rPr>
      <t>Onsite
Stage onsite at parking lot - if full, use marina parking.</t>
    </r>
  </si>
  <si>
    <r>
      <rPr>
        <sz val="10"/>
        <color rgb="FF000000"/>
        <rFont val="Cambria"/>
        <family val="1"/>
        <scheme val="major"/>
      </rPr>
      <t xml:space="preserve">Des Moines Fishing Pier
 47.40211
-122.33169
</t>
    </r>
  </si>
  <si>
    <r>
      <rPr>
        <sz val="10"/>
        <color rgb="FF000000"/>
        <rFont val="Cambria"/>
        <family val="1"/>
        <scheme val="major"/>
      </rPr>
      <t>Onsite
Stage onsite in parking area. Marina onsite has sling launch, Yacht Club just south has ramp.</t>
    </r>
  </si>
  <si>
    <r>
      <rPr>
        <sz val="10"/>
        <color rgb="FF000000"/>
        <rFont val="Cambria"/>
        <family val="1"/>
        <scheme val="major"/>
      </rPr>
      <t xml:space="preserve">Massey Creek (Des Moines)
 47.39657
-122.32784
</t>
    </r>
  </si>
  <si>
    <r>
      <rPr>
        <sz val="10"/>
        <color rgb="FF000000"/>
        <rFont val="Cambria"/>
        <family val="1"/>
        <scheme val="major"/>
      </rPr>
      <t>Onsite
Use Yacht Club parking lot for staging onsite.</t>
    </r>
  </si>
  <si>
    <r>
      <rPr>
        <sz val="10"/>
        <color rgb="FF000000"/>
        <rFont val="Cambria"/>
        <family val="1"/>
        <scheme val="major"/>
      </rPr>
      <t xml:space="preserve">Saltwater State Park (Des Moines) - Ebb Tide
 47.37284
-122.32486
</t>
    </r>
  </si>
  <si>
    <r>
      <rPr>
        <sz val="10"/>
        <color rgb="FF000000"/>
        <rFont val="Cambria"/>
        <family val="1"/>
        <scheme val="major"/>
      </rPr>
      <t>Onsite
Stage onsite in parking or picnic areas. Bathrooms onsite.</t>
    </r>
  </si>
  <si>
    <r>
      <rPr>
        <sz val="10"/>
        <color rgb="FF000000"/>
        <rFont val="Cambria"/>
        <family val="1"/>
        <scheme val="major"/>
      </rPr>
      <t xml:space="preserve">Saltwater State Park Tideflats - Flood Tide
 47.37290
-122.32563
</t>
    </r>
  </si>
  <si>
    <r>
      <rPr>
        <sz val="10"/>
        <color rgb="FF000000"/>
        <rFont val="Cambria"/>
        <family val="1"/>
        <scheme val="major"/>
      </rPr>
      <t>Remote
Room for staging onsite and access from parking, but launch from Tacoma.</t>
    </r>
  </si>
  <si>
    <r>
      <rPr>
        <sz val="10"/>
        <color rgb="FF000000"/>
        <rFont val="Cambria"/>
        <family val="1"/>
        <scheme val="major"/>
      </rPr>
      <t xml:space="preserve">Redondo Boat Launch Collection (Des Moines)
 47.34796
-122.32568
</t>
    </r>
  </si>
  <si>
    <r>
      <rPr>
        <sz val="10"/>
        <color rgb="FF000000"/>
        <rFont val="Cambria"/>
        <family val="1"/>
        <scheme val="major"/>
      </rPr>
      <t>Onsite
Stage onsite at boat ramp. Use no parking zone. Extra parking across street.</t>
    </r>
  </si>
  <si>
    <r>
      <rPr>
        <sz val="10"/>
        <color rgb="FF000000"/>
        <rFont val="Cambria"/>
        <family val="1"/>
        <scheme val="major"/>
      </rPr>
      <t xml:space="preserve">Dash Point State Park (Federal Way) - Ebb Tide
 47.32026
-122.41407
</t>
    </r>
  </si>
  <si>
    <r>
      <rPr>
        <sz val="10"/>
        <color rgb="FF000000"/>
        <rFont val="Cambria"/>
        <family val="1"/>
        <scheme val="major"/>
      </rPr>
      <t>Onsite
Stage in parking lot or picnic area at beach.</t>
    </r>
  </si>
  <si>
    <r>
      <rPr>
        <sz val="10"/>
        <color rgb="FF000000"/>
        <rFont val="Cambria"/>
        <family val="1"/>
        <scheme val="major"/>
      </rPr>
      <t xml:space="preserve">Dash Point State Park Tideflats - Flood Tide
 47.32090
-122.41493
</t>
    </r>
  </si>
  <si>
    <r>
      <rPr>
        <sz val="10"/>
        <color rgb="FF000000"/>
        <rFont val="Cambria"/>
        <family val="1"/>
        <scheme val="major"/>
      </rPr>
      <t>Onsite
Room for staging onsite, cut gate to drive to beach. Launch from Tacoma.</t>
    </r>
  </si>
  <si>
    <r>
      <rPr>
        <sz val="10"/>
        <color rgb="FF000000"/>
        <rFont val="Cambria"/>
        <family val="1"/>
        <scheme val="major"/>
      </rPr>
      <t xml:space="preserve">Hylebos Mudflats
 47.28800
-122.41096
</t>
    </r>
  </si>
  <si>
    <r>
      <rPr>
        <sz val="10"/>
        <color rgb="FF000000"/>
        <rFont val="Cambria"/>
        <family val="1"/>
        <scheme val="major"/>
      </rPr>
      <t>Onsite
Puyallup Tribe escort required for onsite staging. Launch from Point Defiance Waterfront.</t>
    </r>
  </si>
  <si>
    <r>
      <rPr>
        <sz val="10"/>
        <color rgb="FF000000"/>
        <rFont val="Cambria"/>
        <family val="1"/>
        <scheme val="major"/>
      </rPr>
      <t xml:space="preserve">Hylebos Waterway
 47.28237
-122.40521
</t>
    </r>
  </si>
  <si>
    <r>
      <rPr>
        <sz val="10"/>
        <color rgb="FF000000"/>
        <rFont val="Cambria"/>
        <family val="1"/>
        <scheme val="major"/>
      </rPr>
      <t>Onsite
Can stage some equipment at the Marina parking lot. Launch from Point Defiance.</t>
    </r>
  </si>
  <si>
    <r>
      <rPr>
        <sz val="10"/>
        <color rgb="FF000000"/>
        <rFont val="Cambria"/>
        <family val="1"/>
        <scheme val="major"/>
      </rPr>
      <t xml:space="preserve">Outer Hylebos Waterway Tideflats
 47.28145
-122.40099
</t>
    </r>
  </si>
  <si>
    <r>
      <rPr>
        <sz val="10"/>
        <color rgb="FF000000"/>
        <rFont val="Cambria"/>
        <family val="1"/>
        <scheme val="major"/>
      </rPr>
      <t>Onsite
Stage in parking lot at Chinook Landing Marina</t>
    </r>
  </si>
  <si>
    <r>
      <rPr>
        <sz val="10"/>
        <color rgb="FF000000"/>
        <rFont val="Cambria"/>
        <family val="1"/>
        <scheme val="major"/>
      </rPr>
      <t xml:space="preserve">Outer Hylebos Waterway Salt Marsh (11th Street)
 47.27925
-122.39842
</t>
    </r>
  </si>
  <si>
    <r>
      <rPr>
        <sz val="10"/>
        <color rgb="FF000000"/>
        <rFont val="Cambria"/>
        <family val="1"/>
        <scheme val="major"/>
      </rPr>
      <t>Onsite
Stage onsite at 11th St bridge, or marina parking lot. Launch from Point Defiance</t>
    </r>
  </si>
  <si>
    <r>
      <rPr>
        <sz val="10"/>
        <color rgb="FF000000"/>
        <rFont val="Cambria"/>
        <family val="1"/>
        <scheme val="major"/>
      </rPr>
      <t xml:space="preserve">Hylebos Waterway at 11th Street Bridge
 47.27742
-122.39344
</t>
    </r>
  </si>
  <si>
    <r>
      <rPr>
        <sz val="10"/>
        <color rgb="FF000000"/>
        <rFont val="Cambria"/>
        <family val="1"/>
        <scheme val="major"/>
      </rPr>
      <t>Onsite
Stage on road shoulder NE of bridge. Launch from Point Defiance.</t>
    </r>
  </si>
  <si>
    <r>
      <rPr>
        <sz val="10"/>
        <color rgb="FF000000"/>
        <rFont val="Cambria"/>
        <family val="1"/>
        <scheme val="major"/>
      </rPr>
      <t xml:space="preserve">Sound Refining Cove Mudflats (Hylebos)
 47.27755
-122.39169
</t>
    </r>
  </si>
  <si>
    <r>
      <rPr>
        <sz val="10"/>
        <color rgb="FF000000"/>
        <rFont val="Cambria"/>
        <family val="1"/>
        <scheme val="major"/>
      </rPr>
      <t>Remote
Stage and launch from Point Defiance Waterfront BL-CPS-46.</t>
    </r>
  </si>
  <si>
    <r>
      <rPr>
        <sz val="10"/>
        <color rgb="FF000000"/>
        <rFont val="Cambria"/>
        <family val="1"/>
        <scheme val="major"/>
      </rPr>
      <t xml:space="preserve">Hylebos Creek
 47.26088
-122.36033
</t>
    </r>
  </si>
  <si>
    <r>
      <rPr>
        <sz val="10"/>
        <color rgb="FF000000"/>
        <rFont val="Cambria"/>
        <family val="1"/>
        <scheme val="major"/>
      </rPr>
      <t>Remote
Stage and launch from Port Defiance marina. No/difficult land access onsite.</t>
    </r>
  </si>
  <si>
    <r>
      <rPr>
        <sz val="10"/>
        <color rgb="FF000000"/>
        <rFont val="Cambria"/>
        <family val="1"/>
        <scheme val="major"/>
      </rPr>
      <t xml:space="preserve">Slip 5 Restoration Site (Blair Waterway)
 47.27723
-122.41705
</t>
    </r>
  </si>
  <si>
    <r>
      <rPr>
        <sz val="10"/>
        <color rgb="FF000000"/>
        <rFont val="Cambria"/>
        <family val="1"/>
        <scheme val="major"/>
      </rPr>
      <t>Onsite
Stage onsite in parking area. Launch from Point Defiance.</t>
    </r>
  </si>
  <si>
    <r>
      <rPr>
        <sz val="10"/>
        <color rgb="FF000000"/>
        <rFont val="Cambria"/>
        <family val="1"/>
        <scheme val="major"/>
      </rPr>
      <t xml:space="preserve">Mouth of Blair Waterway on South Shore
 47.27760
-122.41411
</t>
    </r>
  </si>
  <si>
    <r>
      <rPr>
        <sz val="10"/>
        <color rgb="FF000000"/>
        <rFont val="Cambria"/>
        <family val="1"/>
        <scheme val="major"/>
      </rPr>
      <t>Onsite
Stage onsite, in parking area. Launch from Point Defiance.</t>
    </r>
  </si>
  <si>
    <r>
      <rPr>
        <sz val="10"/>
        <color rgb="FF000000"/>
        <rFont val="Cambria"/>
        <family val="1"/>
        <scheme val="major"/>
      </rPr>
      <t xml:space="preserve">Blair Waterway Mouth Collection
 47.27860
-122.41240
</t>
    </r>
  </si>
  <si>
    <r>
      <rPr>
        <sz val="10"/>
        <color rgb="FF000000"/>
        <rFont val="Cambria"/>
        <family val="1"/>
        <scheme val="major"/>
      </rPr>
      <t>Onsite
Stage onsite in parking/storage area. Launch onsite with permission, or from Point Defiance.</t>
    </r>
  </si>
  <si>
    <r>
      <rPr>
        <sz val="10"/>
        <color rgb="FF000000"/>
        <rFont val="Cambria"/>
        <family val="1"/>
        <scheme val="major"/>
      </rPr>
      <t xml:space="preserve">Blair Waterway - Fairliner (Husky Terminal)
 47.26988
-122.40278
</t>
    </r>
  </si>
  <si>
    <r>
      <rPr>
        <sz val="10"/>
        <color rgb="FF000000"/>
        <rFont val="Cambria"/>
        <family val="1"/>
        <scheme val="major"/>
      </rPr>
      <t>Remote
Stage and launch from Point Defiance. Extra staging at Husky Terminal or Concrete Tech Corp parking.</t>
    </r>
  </si>
  <si>
    <r>
      <rPr>
        <sz val="10"/>
        <color rgb="FF000000"/>
        <rFont val="Cambria"/>
        <family val="1"/>
        <scheme val="major"/>
      </rPr>
      <t xml:space="preserve">Little Marsh (qʷiqʷəlut) - Blair Waterway
 47.26553
-122.39605
</t>
    </r>
  </si>
  <si>
    <r>
      <rPr>
        <sz val="10"/>
        <color rgb="FF000000"/>
        <rFont val="Cambria"/>
        <family val="1"/>
        <scheme val="major"/>
      </rPr>
      <t>Remote
Stage and launch from Point Defiance</t>
    </r>
  </si>
  <si>
    <r>
      <rPr>
        <sz val="10"/>
        <color rgb="FF000000"/>
        <rFont val="Cambria"/>
        <family val="1"/>
        <scheme val="major"/>
      </rPr>
      <t xml:space="preserve">Lincoln Ave Ditch Outfall (Blair Waterway)
 47.26459
-122.39318
</t>
    </r>
  </si>
  <si>
    <r>
      <rPr>
        <sz val="10"/>
        <color rgb="FF000000"/>
        <rFont val="Cambria"/>
        <family val="1"/>
        <scheme val="major"/>
      </rPr>
      <t>Onsite
Stage and launch from Point Defiance</t>
    </r>
  </si>
  <si>
    <r>
      <rPr>
        <sz val="10"/>
        <color rgb="FF000000"/>
        <rFont val="Cambria"/>
        <family val="1"/>
        <scheme val="major"/>
      </rPr>
      <t xml:space="preserve">Erdahl Ditch at Blair Waterway
 47.25407
-122.38228
</t>
    </r>
  </si>
  <si>
    <r>
      <rPr>
        <sz val="10"/>
        <color rgb="FF000000"/>
        <rFont val="Cambria"/>
        <family val="1"/>
        <scheme val="major"/>
      </rPr>
      <t>Onsite
Stage and launch from Point Defiance. Some staging at Port, but it's a steep drop at low tide.</t>
    </r>
  </si>
  <si>
    <r>
      <rPr>
        <sz val="10"/>
        <color rgb="FF000000"/>
        <rFont val="Cambria"/>
        <family val="1"/>
        <scheme val="major"/>
      </rPr>
      <t xml:space="preserve">Middle Waterway
 47.26239
-122.43161
</t>
    </r>
  </si>
  <si>
    <r>
      <rPr>
        <sz val="10"/>
        <color rgb="FF000000"/>
        <rFont val="Cambria"/>
        <family val="1"/>
        <scheme val="major"/>
      </rPr>
      <t>Onsite
Stage in parking area at end of East F Street or at Foss property.</t>
    </r>
  </si>
  <si>
    <r>
      <rPr>
        <sz val="10"/>
        <color rgb="FF000000"/>
        <rFont val="Cambria"/>
        <family val="1"/>
        <scheme val="major"/>
      </rPr>
      <t xml:space="preserve">Thea's Park (Thea Foss Waterway)
 47.26152
-122.43908
</t>
    </r>
  </si>
  <si>
    <r>
      <rPr>
        <sz val="10"/>
        <color rgb="FF000000"/>
        <rFont val="Cambria"/>
        <family val="1"/>
        <scheme val="major"/>
      </rPr>
      <t>Onsite
Launch from Point Defiance. Room for staging at park/dead-end road.</t>
    </r>
  </si>
  <si>
    <r>
      <rPr>
        <sz val="10"/>
        <color rgb="FF000000"/>
        <rFont val="Cambria"/>
        <family val="1"/>
        <scheme val="major"/>
      </rPr>
      <t xml:space="preserve">Foss Seaport Dock
 47.25804
-122.43663
</t>
    </r>
  </si>
  <si>
    <r>
      <rPr>
        <sz val="10"/>
        <color rgb="FF000000"/>
        <rFont val="Cambria"/>
        <family val="1"/>
        <scheme val="major"/>
      </rPr>
      <t>Onsite
Launch from Point Defiance. Stage in parking lot or just north at Thea's Park.</t>
    </r>
  </si>
  <si>
    <r>
      <rPr>
        <sz val="10"/>
        <color rgb="FF000000"/>
        <rFont val="Cambria"/>
        <family val="1"/>
        <scheme val="major"/>
      </rPr>
      <t xml:space="preserve">Wheeler-Osgood Waterway (Thea Foss)
 47.25169
-122.43182
</t>
    </r>
  </si>
  <si>
    <r>
      <rPr>
        <sz val="10"/>
        <color rgb="FF000000"/>
        <rFont val="Cambria"/>
        <family val="1"/>
        <scheme val="major"/>
      </rPr>
      <t xml:space="preserve">Thea Foss Waterway Head
 47.24351
-122.43241
</t>
    </r>
  </si>
  <si>
    <r>
      <rPr>
        <sz val="10"/>
        <color rgb="FF000000"/>
        <rFont val="Cambria"/>
        <family val="1"/>
        <scheme val="major"/>
      </rPr>
      <t>Onsite
Staging room onsite at marina or park. Launch from Point Defiance.</t>
    </r>
  </si>
  <si>
    <r>
      <rPr>
        <sz val="10"/>
        <color rgb="FF000000"/>
        <rFont val="Cambria"/>
        <family val="1"/>
        <scheme val="major"/>
      </rPr>
      <t xml:space="preserve">Tahoma Salt Marsh - Commencement Bay
 47.27414
-122.45767
</t>
    </r>
  </si>
  <si>
    <r>
      <rPr>
        <sz val="10"/>
        <color rgb="FF000000"/>
        <rFont val="Cambria"/>
        <family val="1"/>
        <scheme val="major"/>
      </rPr>
      <t>Onsite
Stage onsite in parking lot. At high tide stage/launch from Point Defiance.</t>
    </r>
  </si>
  <si>
    <r>
      <rPr>
        <sz val="10"/>
        <color rgb="FF000000"/>
        <rFont val="Cambria"/>
        <family val="1"/>
        <scheme val="major"/>
      </rPr>
      <t xml:space="preserve">Dickman Mill Pocket Marsh
 47.27739
-122.46997
</t>
    </r>
  </si>
  <si>
    <r>
      <rPr>
        <sz val="10"/>
        <color rgb="FF000000"/>
        <rFont val="Cambria"/>
        <family val="1"/>
        <scheme val="major"/>
      </rPr>
      <t>Onsite
City park, minimal parking at site but short walk down paved trail from hotel parking.</t>
    </r>
  </si>
  <si>
    <r>
      <rPr>
        <sz val="10"/>
        <color rgb="FF000000"/>
        <rFont val="Cambria"/>
        <family val="1"/>
        <scheme val="major"/>
      </rPr>
      <t xml:space="preserve">Gig Harbor Entrance - Outer
 47.32599
-122.57549
</t>
    </r>
  </si>
  <si>
    <r>
      <rPr>
        <sz val="10"/>
        <color rgb="FF000000"/>
        <rFont val="Cambria"/>
        <family val="1"/>
        <scheme val="major"/>
      </rPr>
      <t>Remote
Stage equipment at Point Defiance Boat Launch</t>
    </r>
  </si>
  <si>
    <r>
      <rPr>
        <sz val="10"/>
        <color rgb="FF000000"/>
        <rFont val="Cambria"/>
        <family val="1"/>
        <scheme val="major"/>
      </rPr>
      <t xml:space="preserve">Gig Harbor Entrance - Inner
 47.32708
-122.57550
</t>
    </r>
  </si>
  <si>
    <r>
      <rPr>
        <sz val="10"/>
        <color rgb="FF000000"/>
        <rFont val="Cambria"/>
        <family val="1"/>
        <scheme val="major"/>
      </rPr>
      <t xml:space="preserve">Duwamish East Waterway at Spokane Street Bridge
 47.57207
-122.34504
</t>
    </r>
  </si>
  <si>
    <r>
      <rPr>
        <sz val="10"/>
        <color rgb="FF000000"/>
        <rFont val="Cambria"/>
        <family val="1"/>
        <scheme val="major"/>
      </rPr>
      <t>Onsite
Must approach from north - launch from Don Armeni at Alki. Staging available at trail.</t>
    </r>
  </si>
  <si>
    <r>
      <rPr>
        <sz val="10"/>
        <color rgb="FF000000"/>
        <rFont val="Cambria"/>
        <family val="1"/>
        <scheme val="major"/>
      </rPr>
      <t xml:space="preserve">Harbor Island - West Waterway
 47.58412
-122.35983
</t>
    </r>
  </si>
  <si>
    <r>
      <rPr>
        <sz val="10"/>
        <color rgb="FF000000"/>
        <rFont val="Cambria"/>
        <family val="1"/>
        <scheme val="major"/>
      </rPr>
      <t>Onsite
Launch from Alki. Staging room at Terminal 5 or Vigor with permission.</t>
    </r>
  </si>
  <si>
    <r>
      <rPr>
        <sz val="10"/>
        <color rgb="FF000000"/>
        <rFont val="Cambria"/>
        <family val="1"/>
        <scheme val="major"/>
      </rPr>
      <t xml:space="preserve">Harbor Island - Terminal 18 Park
 47.57326
-122.35614
</t>
    </r>
  </si>
  <si>
    <r>
      <rPr>
        <sz val="10"/>
        <color rgb="FF000000"/>
        <rFont val="Cambria"/>
        <family val="1"/>
        <scheme val="major"/>
      </rPr>
      <t>Onsite
Launch boat from Alki. Stage onsite at Chelan Ave SW or Terminal 18 Park.</t>
    </r>
  </si>
  <si>
    <r>
      <rPr>
        <sz val="10"/>
        <color rgb="FF000000"/>
        <rFont val="Cambria"/>
        <family val="1"/>
        <scheme val="major"/>
      </rPr>
      <t xml:space="preserve">Duwamish West Waterway at Rail Drawbridge
 47.56993
-122.35187
</t>
    </r>
  </si>
  <si>
    <r>
      <rPr>
        <sz val="10"/>
        <color rgb="FF000000"/>
        <rFont val="Cambria"/>
        <family val="1"/>
        <scheme val="major"/>
      </rPr>
      <t>Onsite
Launch from Alki or Georgetown. Stage onsite at United Motor Freight.</t>
    </r>
  </si>
  <si>
    <r>
      <rPr>
        <sz val="10"/>
        <color rgb="FF000000"/>
        <rFont val="Cambria"/>
        <family val="1"/>
        <scheme val="major"/>
      </rPr>
      <t xml:space="preserve">Duwamish Waterway - Terminal 105 Park
 47.56726
-122.35029
</t>
    </r>
  </si>
  <si>
    <r>
      <rPr>
        <sz val="10"/>
        <color rgb="FF000000"/>
        <rFont val="Cambria"/>
        <family val="1"/>
        <scheme val="major"/>
      </rPr>
      <t>Onsite
Launch from Don Armeni (Alki). Small staging room at paved parking 300ft trail from site.</t>
    </r>
  </si>
  <si>
    <r>
      <rPr>
        <sz val="10"/>
        <color rgb="FF000000"/>
        <rFont val="Cambria"/>
        <family val="1"/>
        <scheme val="major"/>
      </rPr>
      <t xml:space="preserve">Herring's House Park (Tualwtx)
 47.56204
-122.34962
</t>
    </r>
  </si>
  <si>
    <r>
      <rPr>
        <sz val="10"/>
        <color rgb="FF000000"/>
        <rFont val="Cambria"/>
        <family val="1"/>
        <scheme val="major"/>
      </rPr>
      <t>Onsite
Launch from Don Armeni (Alki). Small parking lot 1/8 mile trail walk from site.</t>
    </r>
  </si>
  <si>
    <r>
      <rPr>
        <sz val="10"/>
        <color rgb="FF000000"/>
        <rFont val="Cambria"/>
        <family val="1"/>
        <scheme val="major"/>
      </rPr>
      <t xml:space="preserve">Kellogg Island - North
 47.56034
-122.34809
</t>
    </r>
  </si>
  <si>
    <r>
      <rPr>
        <sz val="10"/>
        <color rgb="FF000000"/>
        <rFont val="Cambria"/>
        <family val="1"/>
        <scheme val="major"/>
      </rPr>
      <t>Remote
Stage and launch from ramp under WA-99 bridge.</t>
    </r>
  </si>
  <si>
    <r>
      <rPr>
        <sz val="10"/>
        <color rgb="FF000000"/>
        <rFont val="Cambria"/>
        <family val="1"/>
        <scheme val="major"/>
      </rPr>
      <t xml:space="preserve">Kellogg Island - South
 47.55603
-122.34435
</t>
    </r>
  </si>
  <si>
    <r>
      <rPr>
        <sz val="10"/>
        <color rgb="FF000000"/>
        <rFont val="Cambria"/>
        <family val="1"/>
        <scheme val="major"/>
      </rPr>
      <t>Remote
Stage and launch from ramp under WA-99 bridge</t>
    </r>
  </si>
  <si>
    <r>
      <rPr>
        <sz val="10"/>
        <color rgb="FF000000"/>
        <rFont val="Cambria"/>
        <family val="1"/>
        <scheme val="major"/>
      </rPr>
      <t xml:space="preserve">CalPortland Cement Dock
 47.54897
-122.34084
</t>
    </r>
  </si>
  <si>
    <r>
      <rPr>
        <sz val="10"/>
        <color rgb="FF000000"/>
        <rFont val="Cambria"/>
        <family val="1"/>
        <scheme val="major"/>
      </rPr>
      <t>Remote
Stage and launch from Boat Ramp under WA-99 Bridge</t>
    </r>
  </si>
  <si>
    <r>
      <rPr>
        <sz val="10"/>
        <color rgb="FF000000"/>
        <rFont val="Cambria"/>
        <family val="1"/>
        <scheme val="major"/>
      </rPr>
      <t xml:space="preserve">Hamm Creek at Duwamish Waterway
 47.51649
-122.30667
</t>
    </r>
  </si>
  <si>
    <r>
      <rPr>
        <sz val="10"/>
        <color rgb="FF000000"/>
        <rFont val="Cambria"/>
        <family val="1"/>
        <scheme val="major"/>
      </rPr>
      <t>Remote
Stage and launch from boat ramp at WA-99 bridge. Site is difficult to access from land.</t>
    </r>
  </si>
  <si>
    <r>
      <rPr>
        <sz val="10"/>
        <color rgb="FF000000"/>
        <rFont val="Cambria"/>
        <family val="1"/>
        <scheme val="major"/>
      </rPr>
      <t xml:space="preserve">Rabbs Lagoon (Maury Island)
 47.39179
-122.43337
</t>
    </r>
  </si>
  <si>
    <r>
      <rPr>
        <sz val="10"/>
        <color rgb="FF000000"/>
        <rFont val="Cambria"/>
        <family val="1"/>
        <scheme val="major"/>
      </rPr>
      <t>Onsite
Stage equipment at small parking area, gate may be locked afterhours.</t>
    </r>
  </si>
  <si>
    <r>
      <rPr>
        <sz val="10"/>
        <color rgb="FF000000"/>
        <rFont val="Cambria"/>
        <family val="1"/>
        <scheme val="major"/>
      </rPr>
      <t xml:space="preserve">Dockton Park (Maury Island)
 47.37142
-122.45482
</t>
    </r>
  </si>
  <si>
    <r>
      <rPr>
        <sz val="10"/>
        <color rgb="FF000000"/>
        <rFont val="Cambria"/>
        <family val="1"/>
        <scheme val="major"/>
      </rPr>
      <t>Onsite
Stage onsite at Dockton Park boat ramp/marina.</t>
    </r>
  </si>
  <si>
    <r>
      <rPr>
        <sz val="10"/>
        <color rgb="FF000000"/>
        <rFont val="Cambria"/>
        <family val="1"/>
        <scheme val="major"/>
      </rPr>
      <t xml:space="preserve">Simpson Restoration Site (Puyallup River)
 47.25322
-122.41786
</t>
    </r>
  </si>
  <si>
    <r>
      <rPr>
        <sz val="10"/>
        <color rgb="FF000000"/>
        <rFont val="Cambria"/>
        <family val="1"/>
        <scheme val="major"/>
      </rPr>
      <t xml:space="preserve">Gog-le-hi-te Wetland I (Puyallup River)
 47.24905
-122.41206
</t>
    </r>
  </si>
  <si>
    <r>
      <rPr>
        <sz val="10"/>
        <color rgb="FF000000"/>
        <rFont val="Cambria"/>
        <family val="1"/>
        <scheme val="major"/>
      </rPr>
      <t xml:space="preserve">Gog-le-hi-te Wetland II (Puyallup River)
 47.24662
-122.40877
</t>
    </r>
  </si>
  <si>
    <r>
      <rPr>
        <sz val="10"/>
        <color rgb="FF000000"/>
        <rFont val="Cambria"/>
        <family val="1"/>
        <scheme val="major"/>
      </rPr>
      <t xml:space="preserve">Point Hayer Marsh (Vashon) - Ebb Tide
 47.42186
-122.43269
</t>
    </r>
  </si>
  <si>
    <r>
      <rPr>
        <sz val="10"/>
        <color rgb="FF000000"/>
        <rFont val="Cambria"/>
        <family val="1"/>
        <scheme val="major"/>
      </rPr>
      <t>Onsite
Stage equipment at small parking area on road shoulder.</t>
    </r>
  </si>
  <si>
    <r>
      <rPr>
        <sz val="10"/>
        <color rgb="FF000000"/>
        <rFont val="Cambria"/>
        <family val="1"/>
        <scheme val="major"/>
      </rPr>
      <t xml:space="preserve">Ellis Marsh (Vashon) - Ebb Tide
 47.41730
-122.44005
</t>
    </r>
  </si>
  <si>
    <r>
      <rPr>
        <sz val="10"/>
        <color rgb="FF000000"/>
        <rFont val="Cambria"/>
        <family val="1"/>
        <scheme val="major"/>
      </rPr>
      <t>Onsite
Stage equipment at parking area north of site, or small shoulder south of site.</t>
    </r>
  </si>
  <si>
    <r>
      <rPr>
        <sz val="10"/>
        <color rgb="FF000000"/>
        <rFont val="Cambria"/>
        <family val="1"/>
        <scheme val="major"/>
      </rPr>
      <t xml:space="preserve">Tramp Harbor Dock (Vashon)
 47.41338
-122.43693
</t>
    </r>
  </si>
  <si>
    <r>
      <rPr>
        <sz val="10"/>
        <color rgb="FF000000"/>
        <rFont val="Cambria"/>
        <family val="1"/>
        <scheme val="major"/>
      </rPr>
      <t>Remote
Stage and launch from Redondo Beach, Des Moines. Parking on site.</t>
    </r>
  </si>
  <si>
    <r>
      <rPr>
        <sz val="10"/>
        <color rgb="FF000000"/>
        <rFont val="Cambria"/>
        <family val="1"/>
        <scheme val="major"/>
      </rPr>
      <t xml:space="preserve">Judd Creek (Vashon)
 47.40061
-122.46288
</t>
    </r>
  </si>
  <si>
    <r>
      <rPr>
        <sz val="10"/>
        <color rgb="FF000000"/>
        <rFont val="Cambria"/>
        <family val="1"/>
        <scheme val="major"/>
      </rPr>
      <t>Remote
Stage at Jensen Point Park, launch from Tacoma.</t>
    </r>
  </si>
  <si>
    <r>
      <rPr>
        <sz val="10"/>
        <color rgb="FF000000"/>
        <rFont val="Cambria"/>
        <family val="1"/>
        <scheme val="major"/>
      </rPr>
      <t xml:space="preserve">Burton Marsh (Vashon)
 47.38515
-122.45022
</t>
    </r>
  </si>
  <si>
    <r>
      <rPr>
        <sz val="10"/>
        <color rgb="FF000000"/>
        <rFont val="Cambria"/>
        <family val="1"/>
        <scheme val="major"/>
      </rPr>
      <t xml:space="preserve">Shingle Mill Creek (Vashon) - Ebb Tide
 47.48003
-122.48231
</t>
    </r>
  </si>
  <si>
    <r>
      <rPr>
        <sz val="10"/>
        <color rgb="FF000000"/>
        <rFont val="Cambria"/>
        <family val="1"/>
        <scheme val="major"/>
      </rPr>
      <t>Onsite
Stage equipment by historic rental house.</t>
    </r>
  </si>
  <si>
    <r>
      <rPr>
        <sz val="10"/>
        <color rgb="FF000000"/>
        <rFont val="Cambria"/>
        <family val="1"/>
        <scheme val="major"/>
      </rPr>
      <t xml:space="preserve">Fern Cove Tideflats (Vashon) - Flood Tide
 47.48077
-122.48318
</t>
    </r>
  </si>
  <si>
    <r>
      <rPr>
        <sz val="10"/>
        <color rgb="FF000000"/>
        <rFont val="Cambria"/>
        <family val="1"/>
        <scheme val="major"/>
      </rPr>
      <t>Onsite
Stage and launch from Pomeroy Park, Port Orchard.</t>
    </r>
  </si>
  <si>
    <r>
      <rPr>
        <sz val="10"/>
        <color rgb="FF000000"/>
        <rFont val="Cambria"/>
        <family val="1"/>
        <scheme val="major"/>
      </rPr>
      <t xml:space="preserve">Wapato Creek at Alexander Ave (Blair Waterway)
 47.25096
-122.37243
</t>
    </r>
  </si>
  <si>
    <r>
      <rPr>
        <sz val="10"/>
        <color rgb="FF000000"/>
        <rFont val="Cambria"/>
        <family val="1"/>
        <scheme val="major"/>
      </rPr>
      <t>Onsite
Stage at gravel shoulder onsite, east of Alexander Ave.</t>
    </r>
  </si>
  <si>
    <r>
      <rPr>
        <b/>
        <sz val="10"/>
        <color theme="0"/>
        <rFont val="Cambria"/>
        <family val="1"/>
        <scheme val="major"/>
      </rPr>
      <t>Strategy
Type</t>
    </r>
  </si>
  <si>
    <r>
      <rPr>
        <b/>
        <sz val="10"/>
        <color theme="0"/>
        <rFont val="Cambria"/>
        <family val="1"/>
        <scheme val="major"/>
      </rPr>
      <t>Boat
Req?</t>
    </r>
  </si>
  <si>
    <r>
      <rPr>
        <b/>
        <sz val="10"/>
        <color theme="0"/>
        <rFont val="Cambria"/>
        <family val="1"/>
        <scheme val="major"/>
      </rPr>
      <t xml:space="preserve">Sector 
Map </t>
    </r>
  </si>
  <si>
    <r>
      <rPr>
        <b/>
        <sz val="10"/>
        <color theme="0"/>
        <rFont val="Cambria"/>
        <family val="1"/>
        <scheme val="major"/>
      </rPr>
      <t>Strategy 
Details
(Page#)</t>
    </r>
  </si>
  <si>
    <t>Strategy
 Name</t>
  </si>
  <si>
    <t>79</t>
  </si>
  <si>
    <t>VI-4f</t>
  </si>
  <si>
    <t>CPS-11</t>
  </si>
  <si>
    <t>CPS-9</t>
  </si>
  <si>
    <t>New</t>
  </si>
  <si>
    <t>CPS-29</t>
  </si>
  <si>
    <t>CPS-48</t>
  </si>
  <si>
    <t>CPS-01</t>
  </si>
  <si>
    <t>CPS-07</t>
  </si>
  <si>
    <t>CPS-02</t>
  </si>
  <si>
    <t>CPS-06</t>
  </si>
  <si>
    <t>CPS-05</t>
  </si>
  <si>
    <t>CPS-19</t>
  </si>
  <si>
    <t>CPS-17</t>
  </si>
  <si>
    <t>CPS-16</t>
  </si>
  <si>
    <t>CPS-28</t>
  </si>
  <si>
    <t>CPS-47</t>
  </si>
  <si>
    <t>CPS-46</t>
  </si>
  <si>
    <t>CPS-50</t>
  </si>
  <si>
    <t>CPS-44</t>
  </si>
  <si>
    <t>CPS-52</t>
  </si>
  <si>
    <t>CPS-56</t>
  </si>
  <si>
    <t>CPS-65</t>
  </si>
  <si>
    <t>CPS-66</t>
  </si>
  <si>
    <t>CPS-67b</t>
  </si>
  <si>
    <t>CPS-67c</t>
  </si>
  <si>
    <t>CPS-68</t>
  </si>
  <si>
    <t>CPS-77</t>
  </si>
  <si>
    <t>CPS-79</t>
  </si>
  <si>
    <t>CPS-80</t>
  </si>
  <si>
    <t>CPS-63</t>
  </si>
  <si>
    <t>CPS-62</t>
  </si>
  <si>
    <t>CPS-43</t>
  </si>
  <si>
    <t>CPS-45</t>
  </si>
  <si>
    <t>CPS-55</t>
  </si>
  <si>
    <t>CPS-57</t>
  </si>
  <si>
    <t>CPS-58</t>
  </si>
  <si>
    <t>CPS-60</t>
  </si>
  <si>
    <t>Old Name</t>
  </si>
  <si>
    <t>sort 1</t>
  </si>
  <si>
    <t>sort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</si>
</sst>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Calibri"/>
      <family val="2"/>
      <scheme val="minor"/>
    </font>
    <font>
      <sz val="10"/>
      <color rgb="FF000000"/>
      <name val="Cambria"/>
      <family val="1"/>
      <scheme val="major"/>
    </font>
    <font>
      <sz val="10"/>
      <name val="Cambria"/>
      <family val="1"/>
      <scheme val="major"/>
    </font>
    <font>
      <b/>
      <sz val="10"/>
      <name val="Cambria"/>
      <family val="1"/>
      <scheme val="major"/>
    </font>
    <font>
      <sz val="10"/>
      <color theme="0"/>
      <name val="Cambria"/>
      <family val="1"/>
      <scheme val="major"/>
    </font>
    <font>
      <b/>
      <sz val="10"/>
      <color theme="0"/>
      <name val="Cambria"/>
      <family val="1"/>
      <scheme val="major"/>
    </font>
  </fonts>
  <fills count="3">
    <fill>
      <patternFill patternType="none"/>
    </fill>
    <fill>
      <patternFill patternType="gray125"/>
    </fill>
    <fill>
      <patternFill patternType="solid">
        <fgColor theme="1"/>
        <bgColor theme="1"/>
      </patternFill>
    </fill>
  </fills>
  <borders count="2">
    <border>
      <left/>
      <right/>
      <top/>
      <bottom/>
      <diagonal/>
    </border>
    <border>
      <left style="thin">
        <color theme="1"/>
      </left>
      <right style="thin">
        <color theme="1"/>
      </right>
      <top/>
      <bottom style="medium">
        <color theme="1"/>
      </bottom>
      <diagonal/>
    </border>
  </borders>
  <cellStyleXfs count="1">
    <xf numFmtId="0" fontId="0" fillId="0" borderId="0"/>
  </cellStyleXfs>
  <cellXfs count="10">
    <xf numFmtId="0" fontId="0" fillId="0" borderId="0" xfId="0" applyFont="1" applyFill="1" applyBorder="1"/>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vertical="top" wrapText="1"/>
    </xf>
    <xf numFmtId="2" fontId="2" fillId="0" borderId="0"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2" fontId="4" fillId="0" borderId="0" xfId="0"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0" fontId="5" fillId="2" borderId="1" xfId="0" applyFont="1" applyFill="1" applyBorder="1" applyAlignment="1">
      <alignment horizontal="center" wrapText="1"/>
    </xf>
  </cellXfs>
  <cellStyles count="1">
    <cellStyle name="Normal" xfId="0" builtinId="0"/>
  </cellStyles>
  <dxfs count="19">
    <dxf>
      <font>
        <b val="0"/>
        <i val="0"/>
        <strike val="0"/>
        <condense val="0"/>
        <extend val="0"/>
        <outline val="0"/>
        <shadow val="0"/>
        <u val="none"/>
        <vertAlign val="baseline"/>
        <sz val="10"/>
        <color auto="1"/>
        <name val="Cambria"/>
        <scheme val="major"/>
      </font>
      <fill>
        <patternFill patternType="none">
          <fgColor indexed="64"/>
          <bgColor indexed="65"/>
        </patternFill>
      </fill>
      <alignment horizontal="general" vertical="top" textRotation="0" wrapText="1" indent="0" justifyLastLine="0" shrinkToFit="0" readingOrder="0"/>
    </dxf>
    <dxf>
      <alignment horizontal="center" vertical="bottom" textRotation="0" wrapText="1" indent="0" justifyLastLine="0" shrinkToFit="0" readingOrder="0"/>
    </dxf>
    <dxf>
      <alignment horizontal="general" vertical="top" textRotation="0" wrapText="1" indent="0" justifyLastLine="0" shrinkToFit="0" readingOrder="0"/>
    </dxf>
    <dxf>
      <border outline="0">
        <bottom style="medium">
          <color theme="1"/>
        </bottom>
      </border>
    </dxf>
    <dxf>
      <border outline="0">
        <top style="medium">
          <color theme="1"/>
        </top>
      </border>
    </dxf>
    <dxf>
      <font>
        <strike val="0"/>
        <outline val="0"/>
        <shadow val="0"/>
        <u val="none"/>
        <vertAlign val="baseline"/>
        <sz val="10"/>
        <name val="Cambria"/>
        <scheme val="major"/>
      </font>
      <numFmt numFmtId="2" formatCode="0.00"/>
      <alignment horizontal="center" vertical="top" textRotation="0" wrapText="1" indent="0" justifyLastLine="0" shrinkToFit="0" readingOrder="0"/>
    </dxf>
    <dxf>
      <font>
        <strike val="0"/>
        <outline val="0"/>
        <shadow val="0"/>
        <u val="none"/>
        <vertAlign val="baseline"/>
        <sz val="10"/>
        <name val="Cambria"/>
        <scheme val="major"/>
      </font>
      <alignment horizontal="center" vertical="top" textRotation="0" wrapText="1" indent="0" justifyLastLine="0" shrinkToFit="0" readingOrder="0"/>
    </dxf>
    <dxf>
      <font>
        <strike val="0"/>
        <outline val="0"/>
        <shadow val="0"/>
        <u val="none"/>
        <vertAlign val="baseline"/>
        <sz val="10"/>
        <name val="Cambria"/>
        <scheme val="major"/>
      </font>
      <alignment horizontal="general" vertical="top" textRotation="0" wrapText="1" indent="0" justifyLastLine="0" shrinkToFit="0" readingOrder="0"/>
    </dxf>
    <dxf>
      <font>
        <strike val="0"/>
        <outline val="0"/>
        <shadow val="0"/>
        <u val="none"/>
        <vertAlign val="baseline"/>
        <sz val="10"/>
        <name val="Cambria"/>
        <scheme val="major"/>
      </font>
      <alignment horizontal="general" vertical="top" textRotation="0" wrapText="1" indent="0" justifyLastLine="0" shrinkToFit="0" readingOrder="0"/>
    </dxf>
    <dxf>
      <font>
        <strike val="0"/>
        <outline val="0"/>
        <shadow val="0"/>
        <u val="none"/>
        <vertAlign val="baseline"/>
        <sz val="10"/>
        <name val="Cambria"/>
        <scheme val="major"/>
      </font>
      <alignment horizontal="general" vertical="top" textRotation="0" wrapText="1" indent="0" justifyLastLine="0" shrinkToFit="0" readingOrder="0"/>
    </dxf>
    <dxf>
      <font>
        <strike val="0"/>
        <outline val="0"/>
        <shadow val="0"/>
        <u val="none"/>
        <vertAlign val="baseline"/>
        <sz val="10"/>
        <name val="Cambria"/>
        <scheme val="major"/>
      </font>
      <alignment horizontal="general" vertical="top" textRotation="0" wrapText="1" indent="0" justifyLastLine="0" shrinkToFit="0" readingOrder="0"/>
    </dxf>
    <dxf>
      <font>
        <strike val="0"/>
        <outline val="0"/>
        <shadow val="0"/>
        <u val="none"/>
        <vertAlign val="baseline"/>
        <sz val="10"/>
        <name val="Cambria"/>
        <scheme val="major"/>
      </font>
      <alignment horizontal="general" vertical="top" textRotation="0" wrapText="1" indent="0" justifyLastLine="0" shrinkToFit="0" readingOrder="0"/>
    </dxf>
    <dxf>
      <font>
        <strike val="0"/>
        <outline val="0"/>
        <shadow val="0"/>
        <u val="none"/>
        <vertAlign val="baseline"/>
        <sz val="10"/>
        <name val="Cambria"/>
        <scheme val="major"/>
      </font>
      <alignment horizontal="general" vertical="top" textRotation="0" wrapText="1" indent="0" justifyLastLine="0" shrinkToFit="0" readingOrder="0"/>
    </dxf>
    <dxf>
      <font>
        <strike val="0"/>
        <outline val="0"/>
        <shadow val="0"/>
        <u val="none"/>
        <vertAlign val="baseline"/>
        <sz val="10"/>
        <name val="Cambria"/>
        <scheme val="major"/>
      </font>
      <alignment horizontal="general" vertical="top" textRotation="0" wrapText="1" indent="0" justifyLastLine="0" shrinkToFit="0" readingOrder="0"/>
    </dxf>
    <dxf>
      <font>
        <strike val="0"/>
        <outline val="0"/>
        <shadow val="0"/>
        <u val="none"/>
        <vertAlign val="baseline"/>
        <sz val="10"/>
        <name val="Cambria"/>
        <scheme val="major"/>
      </font>
      <alignment horizontal="general" vertical="top" textRotation="0" wrapText="1" indent="0" justifyLastLine="0" shrinkToFit="0" readingOrder="0"/>
    </dxf>
    <dxf>
      <font>
        <strike val="0"/>
        <outline val="0"/>
        <shadow val="0"/>
        <u val="none"/>
        <vertAlign val="baseline"/>
        <sz val="10"/>
        <name val="Cambria"/>
        <scheme val="major"/>
      </font>
      <alignment horizontal="general" vertical="top" textRotation="0" wrapText="1" indent="0" justifyLastLine="0" shrinkToFit="0" readingOrder="0"/>
    </dxf>
    <dxf>
      <font>
        <b/>
        <strike val="0"/>
        <outline val="0"/>
        <shadow val="0"/>
        <u val="none"/>
        <vertAlign val="baseline"/>
        <sz val="10"/>
        <name val="Cambria"/>
        <scheme val="major"/>
      </font>
      <alignment horizontal="general" vertical="top" textRotation="0" wrapText="1" indent="0" justifyLastLine="0" shrinkToFit="0" readingOrder="0"/>
    </dxf>
    <dxf>
      <font>
        <strike val="0"/>
        <outline val="0"/>
        <shadow val="0"/>
        <u val="none"/>
        <vertAlign val="baseline"/>
        <sz val="10"/>
        <name val="Cambria"/>
        <scheme val="major"/>
      </font>
      <alignment horizontal="general" vertical="top" textRotation="0" wrapText="1" indent="0" justifyLastLine="0" shrinkToFit="0" readingOrder="0"/>
    </dxf>
    <dxf>
      <font>
        <strike val="0"/>
        <outline val="0"/>
        <shadow val="0"/>
        <u val="none"/>
        <vertAlign val="baseline"/>
        <sz val="10"/>
        <color theme="0"/>
        <name val="Cambria"/>
        <scheme val="major"/>
      </font>
      <alignment horizontal="center" vertical="bottom"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08080"/>
      <rgbColor rgb="00FFFFFF"/>
      <rgbColor rgb="00D3D3D3"/>
      <rgbColor rgb="000000FF"/>
      <rgbColor rgb="00FFFF00"/>
      <rgbColor rgb="00FF00FF"/>
      <rgbColor rgb="0000FFFF"/>
      <rgbColor rgb="00800000"/>
      <rgbColor rgb="00008000"/>
      <rgbColor rgb="00000080"/>
      <rgbColor rgb="00808000"/>
      <rgbColor rgb="00800080"/>
      <rgbColor rgb="00008080"/>
      <rgbColor rgb="00C0C0C0"/>
      <rgbColor rgb="00FF000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B1:M124" totalsRowShown="0" headerRowDxfId="18" dataDxfId="17">
  <sortState ref="B2:M124">
    <sortCondition ref="C2:C124"/>
    <sortCondition ref="D2:D124"/>
  </sortState>
  <tableColumns count="12">
    <tableColumn id="1" name="Strategy_x000a_ Name" dataDxfId="16"/>
    <tableColumn id="2" name="sort 1" dataDxfId="15">
      <calculatedColumnFormula>LEFT(B2,2)</calculatedColumnFormula>
    </tableColumn>
    <tableColumn id="3" name="sort 2" dataDxfId="14"/>
    <tableColumn id="4" name="Location" dataDxfId="13"/>
    <tableColumn id="5" name="Strategy_x000a_Type" dataDxfId="12"/>
    <tableColumn id="6" name="Boom Length" dataDxfId="11"/>
    <tableColumn id="7" name="Boat_x000a_Req?" dataDxfId="10"/>
    <tableColumn id="8" name="Staging Area" dataDxfId="9"/>
    <tableColumn id="9" name="Resources At Risk" dataDxfId="8"/>
    <tableColumn id="10" name="Comments" dataDxfId="7"/>
    <tableColumn id="11" name="Sector _x000a_Map " dataDxfId="6"/>
    <tableColumn id="12" name="Strategy _x000a_Details_x000a_(Page#)" dataDxfId="5"/>
  </tableColumns>
  <tableStyleInfo name="TableStyleMedium15" showFirstColumn="0" showLastColumn="0" showRowStripes="1" showColumnStripes="0"/>
</table>
</file>

<file path=xl/tables/table2.xml><?xml version="1.0" encoding="utf-8"?>
<table xmlns="http://schemas.openxmlformats.org/spreadsheetml/2006/main" id="2" name="Table2" displayName="Table2" ref="A1:A124" totalsRowShown="0" headerRowDxfId="1" dataDxfId="2" headerRowBorderDxfId="3" tableBorderDxfId="4" headerRowCellStyle="Neutral" dataCellStyle="Neutral">
  <tableColumns count="1">
    <tableColumn id="1" name="Old Name"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tabSelected="1" workbookViewId="0">
      <selection activeCell="P3" sqref="P3"/>
    </sheetView>
  </sheetViews>
  <sheetFormatPr defaultRowHeight="12.75" x14ac:dyDescent="0.25"/>
  <cols>
    <col min="1" max="1" width="7.7109375" style="1" customWidth="1"/>
    <col min="2" max="2" width="10.5703125" style="3" bestFit="1" customWidth="1"/>
    <col min="3" max="3" width="7.85546875" style="1" hidden="1" customWidth="1"/>
    <col min="4" max="4" width="7.140625" style="1" hidden="1" customWidth="1"/>
    <col min="5" max="5" width="15.7109375" style="1" customWidth="1"/>
    <col min="6" max="6" width="10.5703125" style="1" bestFit="1" customWidth="1"/>
    <col min="7" max="7" width="9.42578125" style="1" customWidth="1"/>
    <col min="8" max="8" width="7.5703125" style="1" bestFit="1" customWidth="1"/>
    <col min="9" max="9" width="18" style="1" customWidth="1"/>
    <col min="10" max="10" width="18.85546875" style="1" bestFit="1" customWidth="1"/>
    <col min="11" max="11" width="29.42578125" style="1" customWidth="1"/>
    <col min="12" max="12" width="8.140625" style="1" customWidth="1"/>
    <col min="13" max="13" width="10.5703125" style="4" bestFit="1" customWidth="1"/>
    <col min="14" max="14" width="19.28515625" style="1" customWidth="1"/>
    <col min="15" max="16384" width="9.140625" style="1"/>
  </cols>
  <sheetData>
    <row r="1" spans="1:13" ht="39" thickBot="1" x14ac:dyDescent="0.25">
      <c r="A1" s="9" t="s">
        <v>699</v>
      </c>
      <c r="B1" s="7" t="s">
        <v>660</v>
      </c>
      <c r="C1" s="8" t="s">
        <v>700</v>
      </c>
      <c r="D1" s="8" t="s">
        <v>701</v>
      </c>
      <c r="E1" s="8" t="s">
        <v>0</v>
      </c>
      <c r="F1" s="8" t="s">
        <v>656</v>
      </c>
      <c r="G1" s="8" t="s">
        <v>1</v>
      </c>
      <c r="H1" s="8" t="s">
        <v>657</v>
      </c>
      <c r="I1" s="8" t="s">
        <v>2</v>
      </c>
      <c r="J1" s="8" t="s">
        <v>3</v>
      </c>
      <c r="K1" s="8" t="s">
        <v>4</v>
      </c>
      <c r="L1" s="8" t="s">
        <v>658</v>
      </c>
      <c r="M1" s="6" t="s">
        <v>659</v>
      </c>
    </row>
    <row r="2" spans="1:13" ht="63.75" x14ac:dyDescent="0.25">
      <c r="A2" s="1" t="s">
        <v>663</v>
      </c>
      <c r="B2" s="3" t="s">
        <v>5</v>
      </c>
      <c r="C2" s="1" t="str">
        <f t="shared" ref="C2:C33" si="0">LEFT(B2,2)</f>
        <v>BA</v>
      </c>
      <c r="D2" s="1">
        <f t="shared" ref="D2:D33" si="1">IFERROR(RIGHT(B2,LEN(B2)-4)*1, 1*LEFT(RIGHT(B2,LEN(B2)-4),LEN(B2)-5))</f>
        <v>1</v>
      </c>
      <c r="E2" s="1" t="s">
        <v>417</v>
      </c>
      <c r="F2" s="1" t="s">
        <v>6</v>
      </c>
      <c r="G2" s="1" t="s">
        <v>7</v>
      </c>
      <c r="H2" s="1" t="s">
        <v>8</v>
      </c>
      <c r="I2" s="1" t="s">
        <v>418</v>
      </c>
      <c r="J2" s="1" t="s">
        <v>9</v>
      </c>
      <c r="K2" s="1" t="s">
        <v>10</v>
      </c>
      <c r="L2" s="2" t="s">
        <v>11</v>
      </c>
      <c r="M2" s="4" t="s">
        <v>661</v>
      </c>
    </row>
    <row r="3" spans="1:13" ht="76.5" x14ac:dyDescent="0.25">
      <c r="A3" s="1" t="s">
        <v>664</v>
      </c>
      <c r="B3" s="3" t="s">
        <v>17</v>
      </c>
      <c r="C3" s="1" t="str">
        <f t="shared" si="0"/>
        <v>BA</v>
      </c>
      <c r="D3" s="1">
        <f t="shared" si="1"/>
        <v>2</v>
      </c>
      <c r="E3" s="1" t="s">
        <v>419</v>
      </c>
      <c r="F3" s="1" t="s">
        <v>6</v>
      </c>
      <c r="G3" s="1" t="s">
        <v>18</v>
      </c>
      <c r="H3" s="1" t="s">
        <v>8</v>
      </c>
      <c r="I3" s="1" t="s">
        <v>420</v>
      </c>
      <c r="J3" s="1" t="s">
        <v>19</v>
      </c>
      <c r="K3" s="1" t="s">
        <v>20</v>
      </c>
      <c r="L3" s="2" t="s">
        <v>11</v>
      </c>
      <c r="M3" s="5">
        <v>81</v>
      </c>
    </row>
    <row r="4" spans="1:13" ht="76.5" x14ac:dyDescent="0.25">
      <c r="A4" s="1" t="s">
        <v>665</v>
      </c>
      <c r="B4" s="3" t="s">
        <v>21</v>
      </c>
      <c r="C4" s="1" t="str">
        <f t="shared" si="0"/>
        <v>BA</v>
      </c>
      <c r="D4" s="1">
        <f t="shared" si="1"/>
        <v>3</v>
      </c>
      <c r="E4" s="1" t="s">
        <v>421</v>
      </c>
      <c r="F4" s="1" t="s">
        <v>6</v>
      </c>
      <c r="G4" s="1" t="s">
        <v>22</v>
      </c>
      <c r="H4" s="1" t="s">
        <v>8</v>
      </c>
      <c r="I4" s="1" t="s">
        <v>422</v>
      </c>
      <c r="J4" s="1" t="s">
        <v>23</v>
      </c>
      <c r="K4" s="1" t="s">
        <v>24</v>
      </c>
      <c r="L4" s="2" t="s">
        <v>25</v>
      </c>
      <c r="M4" s="5">
        <v>83</v>
      </c>
    </row>
    <row r="5" spans="1:13" ht="76.5" x14ac:dyDescent="0.25">
      <c r="A5" s="1" t="s">
        <v>665</v>
      </c>
      <c r="B5" s="3" t="s">
        <v>26</v>
      </c>
      <c r="C5" s="1" t="str">
        <f t="shared" si="0"/>
        <v>BA</v>
      </c>
      <c r="D5" s="1">
        <f t="shared" si="1"/>
        <v>4</v>
      </c>
      <c r="E5" s="1" t="s">
        <v>423</v>
      </c>
      <c r="F5" s="1" t="s">
        <v>6</v>
      </c>
      <c r="G5" s="1" t="s">
        <v>27</v>
      </c>
      <c r="H5" s="1" t="s">
        <v>8</v>
      </c>
      <c r="I5" s="1" t="s">
        <v>424</v>
      </c>
      <c r="J5" s="1" t="s">
        <v>28</v>
      </c>
      <c r="K5" s="1" t="s">
        <v>29</v>
      </c>
      <c r="L5" s="2" t="s">
        <v>25</v>
      </c>
      <c r="M5" s="5">
        <v>85</v>
      </c>
    </row>
    <row r="6" spans="1:13" ht="63.75" x14ac:dyDescent="0.25">
      <c r="A6" s="1" t="s">
        <v>665</v>
      </c>
      <c r="B6" s="3" t="s">
        <v>30</v>
      </c>
      <c r="C6" s="1" t="str">
        <f t="shared" si="0"/>
        <v>BA</v>
      </c>
      <c r="D6" s="1">
        <f t="shared" si="1"/>
        <v>5</v>
      </c>
      <c r="E6" s="1" t="s">
        <v>425</v>
      </c>
      <c r="F6" s="1" t="s">
        <v>6</v>
      </c>
      <c r="H6" s="1" t="s">
        <v>8</v>
      </c>
      <c r="I6" s="1" t="s">
        <v>426</v>
      </c>
      <c r="J6" s="1" t="s">
        <v>31</v>
      </c>
      <c r="K6" s="1" t="s">
        <v>32</v>
      </c>
      <c r="L6" s="2" t="s">
        <v>25</v>
      </c>
      <c r="M6" s="5">
        <v>87</v>
      </c>
    </row>
    <row r="7" spans="1:13" ht="89.25" x14ac:dyDescent="0.25">
      <c r="A7" s="1" t="s">
        <v>202</v>
      </c>
      <c r="B7" s="3" t="s">
        <v>33</v>
      </c>
      <c r="C7" s="1" t="str">
        <f t="shared" si="0"/>
        <v>BA</v>
      </c>
      <c r="D7" s="1">
        <f t="shared" si="1"/>
        <v>6</v>
      </c>
      <c r="E7" s="1" t="s">
        <v>427</v>
      </c>
      <c r="F7" s="1" t="s">
        <v>6</v>
      </c>
      <c r="G7" s="1" t="s">
        <v>34</v>
      </c>
      <c r="H7" s="1" t="s">
        <v>8</v>
      </c>
      <c r="I7" s="1" t="s">
        <v>428</v>
      </c>
      <c r="J7" s="1" t="s">
        <v>35</v>
      </c>
      <c r="K7" s="1" t="s">
        <v>36</v>
      </c>
      <c r="L7" s="2" t="s">
        <v>25</v>
      </c>
      <c r="M7" s="5">
        <v>89</v>
      </c>
    </row>
    <row r="8" spans="1:13" ht="76.5" x14ac:dyDescent="0.25">
      <c r="A8" s="1" t="s">
        <v>210</v>
      </c>
      <c r="B8" s="3" t="s">
        <v>37</v>
      </c>
      <c r="C8" s="1" t="str">
        <f t="shared" si="0"/>
        <v>BA</v>
      </c>
      <c r="D8" s="1">
        <f t="shared" si="1"/>
        <v>7</v>
      </c>
      <c r="E8" s="1" t="s">
        <v>429</v>
      </c>
      <c r="F8" s="1" t="s">
        <v>6</v>
      </c>
      <c r="G8" s="1" t="s">
        <v>22</v>
      </c>
      <c r="H8" s="1" t="s">
        <v>8</v>
      </c>
      <c r="I8" s="1" t="s">
        <v>430</v>
      </c>
      <c r="J8" s="1" t="s">
        <v>38</v>
      </c>
      <c r="K8" s="1" t="s">
        <v>39</v>
      </c>
      <c r="L8" s="2" t="s">
        <v>25</v>
      </c>
      <c r="M8" s="5">
        <v>91</v>
      </c>
    </row>
    <row r="9" spans="1:13" ht="76.5" x14ac:dyDescent="0.25">
      <c r="A9" s="1" t="s">
        <v>666</v>
      </c>
      <c r="B9" s="3" t="s">
        <v>40</v>
      </c>
      <c r="C9" s="1" t="str">
        <f t="shared" si="0"/>
        <v>BA</v>
      </c>
      <c r="D9" s="1">
        <f t="shared" si="1"/>
        <v>8</v>
      </c>
      <c r="E9" s="1" t="s">
        <v>431</v>
      </c>
      <c r="F9" s="1" t="s">
        <v>6</v>
      </c>
      <c r="G9" s="1" t="s">
        <v>22</v>
      </c>
      <c r="H9" s="1" t="s">
        <v>8</v>
      </c>
      <c r="I9" s="1" t="s">
        <v>432</v>
      </c>
      <c r="J9" s="1" t="s">
        <v>41</v>
      </c>
      <c r="K9" s="1" t="s">
        <v>42</v>
      </c>
      <c r="L9" s="2" t="s">
        <v>43</v>
      </c>
      <c r="M9" s="5">
        <v>93</v>
      </c>
    </row>
    <row r="10" spans="1:13" ht="76.5" x14ac:dyDescent="0.25">
      <c r="A10" s="1" t="s">
        <v>199</v>
      </c>
      <c r="B10" s="3" t="s">
        <v>44</v>
      </c>
      <c r="C10" s="1" t="str">
        <f t="shared" si="0"/>
        <v>BA</v>
      </c>
      <c r="D10" s="1">
        <f t="shared" si="1"/>
        <v>9</v>
      </c>
      <c r="E10" s="1" t="s">
        <v>433</v>
      </c>
      <c r="F10" s="1" t="s">
        <v>6</v>
      </c>
      <c r="G10" s="1" t="s">
        <v>45</v>
      </c>
      <c r="H10" s="1" t="s">
        <v>8</v>
      </c>
      <c r="I10" s="1" t="s">
        <v>434</v>
      </c>
      <c r="J10" s="1" t="s">
        <v>46</v>
      </c>
      <c r="K10" s="1" t="s">
        <v>47</v>
      </c>
      <c r="L10" s="2" t="s">
        <v>48</v>
      </c>
      <c r="M10" s="5">
        <v>95</v>
      </c>
    </row>
    <row r="11" spans="1:13" ht="76.5" x14ac:dyDescent="0.25">
      <c r="A11" s="1" t="s">
        <v>131</v>
      </c>
      <c r="B11" s="3" t="s">
        <v>12</v>
      </c>
      <c r="C11" s="1" t="str">
        <f t="shared" si="0"/>
        <v>BA</v>
      </c>
      <c r="D11" s="1">
        <f t="shared" si="1"/>
        <v>10</v>
      </c>
      <c r="E11" s="1" t="s">
        <v>435</v>
      </c>
      <c r="F11" s="1" t="s">
        <v>6</v>
      </c>
      <c r="G11" s="1" t="s">
        <v>13</v>
      </c>
      <c r="H11" s="1" t="s">
        <v>8</v>
      </c>
      <c r="I11" s="1" t="s">
        <v>436</v>
      </c>
      <c r="J11" s="1" t="s">
        <v>14</v>
      </c>
      <c r="K11" s="1" t="s">
        <v>15</v>
      </c>
      <c r="L11" s="2" t="s">
        <v>16</v>
      </c>
      <c r="M11" s="5">
        <v>97</v>
      </c>
    </row>
    <row r="12" spans="1:13" ht="76.5" x14ac:dyDescent="0.25">
      <c r="A12" s="1" t="s">
        <v>667</v>
      </c>
      <c r="B12" s="3" t="s">
        <v>49</v>
      </c>
      <c r="C12" s="1" t="str">
        <f t="shared" si="0"/>
        <v>BL</v>
      </c>
      <c r="D12" s="1">
        <f t="shared" si="1"/>
        <v>1</v>
      </c>
      <c r="E12" s="1" t="s">
        <v>437</v>
      </c>
      <c r="F12" s="1" t="s">
        <v>6</v>
      </c>
      <c r="G12" s="1" t="s">
        <v>50</v>
      </c>
      <c r="H12" s="1" t="s">
        <v>8</v>
      </c>
      <c r="I12" s="1" t="s">
        <v>438</v>
      </c>
      <c r="J12" s="1" t="s">
        <v>51</v>
      </c>
      <c r="K12" s="1" t="s">
        <v>52</v>
      </c>
      <c r="L12" s="2" t="s">
        <v>43</v>
      </c>
      <c r="M12" s="5">
        <v>99</v>
      </c>
    </row>
    <row r="13" spans="1:13" ht="76.5" x14ac:dyDescent="0.25">
      <c r="A13" s="1" t="s">
        <v>665</v>
      </c>
      <c r="B13" s="3" t="s">
        <v>53</v>
      </c>
      <c r="C13" s="1" t="str">
        <f t="shared" si="0"/>
        <v>CP</v>
      </c>
      <c r="D13" s="1">
        <f t="shared" si="1"/>
        <v>1</v>
      </c>
      <c r="E13" s="1" t="s">
        <v>439</v>
      </c>
      <c r="F13" s="1" t="s">
        <v>6</v>
      </c>
      <c r="G13" s="1" t="s">
        <v>27</v>
      </c>
      <c r="H13" s="1" t="s">
        <v>8</v>
      </c>
      <c r="I13" s="1" t="s">
        <v>440</v>
      </c>
      <c r="J13" s="1" t="s">
        <v>54</v>
      </c>
      <c r="K13" s="1" t="s">
        <v>55</v>
      </c>
      <c r="L13" s="2" t="s">
        <v>56</v>
      </c>
      <c r="M13" s="5">
        <v>101</v>
      </c>
    </row>
    <row r="14" spans="1:13" ht="76.5" x14ac:dyDescent="0.25">
      <c r="A14" s="1" t="s">
        <v>668</v>
      </c>
      <c r="B14" s="3" t="s">
        <v>186</v>
      </c>
      <c r="C14" s="1" t="str">
        <f t="shared" si="0"/>
        <v>CP</v>
      </c>
      <c r="D14" s="1">
        <f t="shared" si="1"/>
        <v>2</v>
      </c>
      <c r="E14" s="1" t="s">
        <v>441</v>
      </c>
      <c r="F14" s="1" t="s">
        <v>6</v>
      </c>
      <c r="G14" s="1" t="s">
        <v>187</v>
      </c>
      <c r="H14" s="1" t="s">
        <v>59</v>
      </c>
      <c r="I14" s="1" t="s">
        <v>442</v>
      </c>
      <c r="J14" s="1" t="s">
        <v>188</v>
      </c>
      <c r="K14" s="1" t="s">
        <v>189</v>
      </c>
      <c r="L14" s="2" t="s">
        <v>56</v>
      </c>
      <c r="M14" s="5">
        <v>103</v>
      </c>
    </row>
    <row r="15" spans="1:13" ht="63.75" x14ac:dyDescent="0.25">
      <c r="A15" s="1" t="s">
        <v>669</v>
      </c>
      <c r="B15" s="3" t="s">
        <v>204</v>
      </c>
      <c r="C15" s="1" t="str">
        <f t="shared" si="0"/>
        <v>CP</v>
      </c>
      <c r="D15" s="1">
        <f t="shared" si="1"/>
        <v>3</v>
      </c>
      <c r="E15" s="1" t="s">
        <v>443</v>
      </c>
      <c r="F15" s="1" t="s">
        <v>6</v>
      </c>
      <c r="G15" s="1" t="s">
        <v>18</v>
      </c>
      <c r="H15" s="1" t="s">
        <v>8</v>
      </c>
      <c r="I15" s="1" t="s">
        <v>444</v>
      </c>
      <c r="J15" s="1" t="s">
        <v>205</v>
      </c>
      <c r="K15" s="1" t="s">
        <v>206</v>
      </c>
      <c r="L15" s="2" t="s">
        <v>11</v>
      </c>
      <c r="M15" s="5">
        <v>105</v>
      </c>
    </row>
    <row r="16" spans="1:13" ht="76.5" x14ac:dyDescent="0.25">
      <c r="A16" s="1" t="s">
        <v>670</v>
      </c>
      <c r="B16" s="3" t="s">
        <v>63</v>
      </c>
      <c r="C16" s="1" t="str">
        <f t="shared" si="0"/>
        <v>CP</v>
      </c>
      <c r="D16" s="1">
        <f t="shared" si="1"/>
        <v>10</v>
      </c>
      <c r="E16" s="1" t="s">
        <v>445</v>
      </c>
      <c r="F16" s="1" t="s">
        <v>6</v>
      </c>
      <c r="G16" s="1" t="s">
        <v>64</v>
      </c>
      <c r="H16" s="1" t="s">
        <v>8</v>
      </c>
      <c r="I16" s="1" t="s">
        <v>446</v>
      </c>
      <c r="J16" s="1" t="s">
        <v>65</v>
      </c>
      <c r="K16" s="1" t="s">
        <v>66</v>
      </c>
      <c r="L16" s="2" t="s">
        <v>56</v>
      </c>
      <c r="M16" s="5">
        <v>107</v>
      </c>
    </row>
    <row r="17" spans="1:13" ht="76.5" x14ac:dyDescent="0.25">
      <c r="A17" s="1" t="s">
        <v>665</v>
      </c>
      <c r="B17" s="3" t="s">
        <v>88</v>
      </c>
      <c r="C17" s="1" t="str">
        <f t="shared" si="0"/>
        <v>CP</v>
      </c>
      <c r="D17" s="1">
        <f t="shared" si="1"/>
        <v>11</v>
      </c>
      <c r="E17" s="1" t="s">
        <v>447</v>
      </c>
      <c r="F17" s="1" t="s">
        <v>6</v>
      </c>
      <c r="G17" s="1" t="s">
        <v>89</v>
      </c>
      <c r="H17" s="1" t="s">
        <v>59</v>
      </c>
      <c r="I17" s="1" t="s">
        <v>448</v>
      </c>
      <c r="J17" s="1" t="s">
        <v>90</v>
      </c>
      <c r="K17" s="1" t="s">
        <v>91</v>
      </c>
      <c r="L17" s="2" t="s">
        <v>56</v>
      </c>
      <c r="M17" s="5">
        <v>109</v>
      </c>
    </row>
    <row r="18" spans="1:13" ht="89.25" x14ac:dyDescent="0.25">
      <c r="A18" s="1" t="s">
        <v>671</v>
      </c>
      <c r="B18" s="3" t="s">
        <v>92</v>
      </c>
      <c r="C18" s="1" t="str">
        <f t="shared" si="0"/>
        <v>CP</v>
      </c>
      <c r="D18" s="1">
        <f t="shared" si="1"/>
        <v>12</v>
      </c>
      <c r="E18" s="1" t="s">
        <v>449</v>
      </c>
      <c r="F18" s="1" t="s">
        <v>6</v>
      </c>
      <c r="G18" s="1" t="s">
        <v>93</v>
      </c>
      <c r="H18" s="1" t="s">
        <v>8</v>
      </c>
      <c r="I18" s="1" t="s">
        <v>450</v>
      </c>
      <c r="J18" s="1" t="s">
        <v>94</v>
      </c>
      <c r="K18" s="1" t="s">
        <v>95</v>
      </c>
      <c r="L18" s="2" t="s">
        <v>11</v>
      </c>
      <c r="M18" s="5">
        <v>111</v>
      </c>
    </row>
    <row r="19" spans="1:13" ht="89.25" x14ac:dyDescent="0.25">
      <c r="A19" s="1" t="s">
        <v>672</v>
      </c>
      <c r="B19" s="3" t="s">
        <v>103</v>
      </c>
      <c r="C19" s="1" t="str">
        <f t="shared" si="0"/>
        <v>CP</v>
      </c>
      <c r="D19" s="1">
        <f t="shared" si="1"/>
        <v>13</v>
      </c>
      <c r="E19" s="1" t="s">
        <v>451</v>
      </c>
      <c r="F19" s="1" t="s">
        <v>6</v>
      </c>
      <c r="G19" s="1" t="s">
        <v>34</v>
      </c>
      <c r="H19" s="1" t="s">
        <v>8</v>
      </c>
      <c r="I19" s="1" t="s">
        <v>452</v>
      </c>
      <c r="J19" s="1" t="s">
        <v>104</v>
      </c>
      <c r="K19" s="1" t="s">
        <v>105</v>
      </c>
      <c r="L19" s="2" t="s">
        <v>11</v>
      </c>
      <c r="M19" s="5">
        <v>113</v>
      </c>
    </row>
    <row r="20" spans="1:13" ht="89.25" x14ac:dyDescent="0.25">
      <c r="A20" s="1" t="s">
        <v>665</v>
      </c>
      <c r="B20" s="3" t="s">
        <v>131</v>
      </c>
      <c r="C20" s="1" t="str">
        <f t="shared" si="0"/>
        <v>CP</v>
      </c>
      <c r="D20" s="1">
        <f t="shared" si="1"/>
        <v>14</v>
      </c>
      <c r="E20" s="1" t="s">
        <v>453</v>
      </c>
      <c r="F20" s="1" t="s">
        <v>6</v>
      </c>
      <c r="G20" s="1" t="s">
        <v>13</v>
      </c>
      <c r="H20" s="1" t="s">
        <v>8</v>
      </c>
      <c r="I20" s="1" t="s">
        <v>454</v>
      </c>
      <c r="J20" s="1" t="s">
        <v>132</v>
      </c>
      <c r="K20" s="1" t="s">
        <v>133</v>
      </c>
      <c r="L20" s="2" t="s">
        <v>11</v>
      </c>
      <c r="M20" s="5">
        <v>115</v>
      </c>
    </row>
    <row r="21" spans="1:13" ht="89.25" x14ac:dyDescent="0.25">
      <c r="A21" s="1" t="s">
        <v>665</v>
      </c>
      <c r="B21" s="3" t="s">
        <v>190</v>
      </c>
      <c r="C21" s="1" t="str">
        <f t="shared" si="0"/>
        <v>CP</v>
      </c>
      <c r="D21" s="1">
        <f t="shared" si="1"/>
        <v>20</v>
      </c>
      <c r="E21" s="1" t="s">
        <v>455</v>
      </c>
      <c r="F21" s="1" t="s">
        <v>6</v>
      </c>
      <c r="G21" s="1" t="s">
        <v>191</v>
      </c>
      <c r="H21" s="1" t="s">
        <v>8</v>
      </c>
      <c r="I21" s="1" t="s">
        <v>456</v>
      </c>
      <c r="J21" s="1" t="s">
        <v>132</v>
      </c>
      <c r="K21" s="1" t="s">
        <v>192</v>
      </c>
      <c r="L21" s="2" t="s">
        <v>16</v>
      </c>
      <c r="M21" s="5">
        <v>117</v>
      </c>
    </row>
    <row r="22" spans="1:13" ht="76.5" x14ac:dyDescent="0.25">
      <c r="A22" s="1" t="s">
        <v>665</v>
      </c>
      <c r="B22" s="3" t="s">
        <v>193</v>
      </c>
      <c r="C22" s="1" t="str">
        <f t="shared" si="0"/>
        <v>CP</v>
      </c>
      <c r="D22" s="1">
        <f t="shared" si="1"/>
        <v>21</v>
      </c>
      <c r="E22" s="1" t="s">
        <v>457</v>
      </c>
      <c r="F22" s="1" t="s">
        <v>6</v>
      </c>
      <c r="G22" s="1" t="s">
        <v>45</v>
      </c>
      <c r="H22" s="1" t="s">
        <v>8</v>
      </c>
      <c r="I22" s="1" t="s">
        <v>458</v>
      </c>
      <c r="J22" s="1" t="s">
        <v>194</v>
      </c>
      <c r="K22" s="1" t="s">
        <v>195</v>
      </c>
      <c r="L22" s="2" t="s">
        <v>16</v>
      </c>
      <c r="M22" s="5">
        <v>119</v>
      </c>
    </row>
    <row r="23" spans="1:13" ht="76.5" x14ac:dyDescent="0.25">
      <c r="A23" s="1" t="s">
        <v>103</v>
      </c>
      <c r="B23" s="3" t="s">
        <v>196</v>
      </c>
      <c r="C23" s="1" t="str">
        <f t="shared" si="0"/>
        <v>CP</v>
      </c>
      <c r="D23" s="1">
        <f t="shared" si="1"/>
        <v>22</v>
      </c>
      <c r="E23" s="1" t="s">
        <v>459</v>
      </c>
      <c r="F23" s="1" t="s">
        <v>6</v>
      </c>
      <c r="G23" s="1" t="s">
        <v>89</v>
      </c>
      <c r="H23" s="1" t="s">
        <v>59</v>
      </c>
      <c r="I23" s="1" t="s">
        <v>460</v>
      </c>
      <c r="J23" s="1" t="s">
        <v>197</v>
      </c>
      <c r="K23" s="1" t="s">
        <v>198</v>
      </c>
      <c r="L23" s="2" t="s">
        <v>16</v>
      </c>
      <c r="M23" s="5">
        <v>121</v>
      </c>
    </row>
    <row r="24" spans="1:13" ht="89.25" x14ac:dyDescent="0.25">
      <c r="A24" s="1" t="s">
        <v>92</v>
      </c>
      <c r="B24" s="3" t="s">
        <v>199</v>
      </c>
      <c r="C24" s="1" t="str">
        <f t="shared" si="0"/>
        <v>CP</v>
      </c>
      <c r="D24" s="1">
        <f t="shared" si="1"/>
        <v>23</v>
      </c>
      <c r="E24" s="1" t="s">
        <v>461</v>
      </c>
      <c r="F24" s="1" t="s">
        <v>71</v>
      </c>
      <c r="G24" s="1" t="s">
        <v>34</v>
      </c>
      <c r="H24" s="1" t="s">
        <v>59</v>
      </c>
      <c r="I24" s="1" t="s">
        <v>462</v>
      </c>
      <c r="J24" s="1" t="s">
        <v>200</v>
      </c>
      <c r="K24" s="1" t="s">
        <v>201</v>
      </c>
      <c r="L24" s="2" t="s">
        <v>16</v>
      </c>
      <c r="M24" s="5">
        <v>123</v>
      </c>
    </row>
    <row r="25" spans="1:13" ht="63.75" x14ac:dyDescent="0.25">
      <c r="A25" s="1" t="s">
        <v>673</v>
      </c>
      <c r="B25" s="3" t="s">
        <v>202</v>
      </c>
      <c r="C25" s="1" t="str">
        <f t="shared" si="0"/>
        <v>CP</v>
      </c>
      <c r="D25" s="1">
        <f t="shared" si="1"/>
        <v>24</v>
      </c>
      <c r="E25" s="1" t="s">
        <v>463</v>
      </c>
      <c r="F25" s="1" t="s">
        <v>6</v>
      </c>
      <c r="G25" s="1" t="s">
        <v>89</v>
      </c>
      <c r="H25" s="1" t="s">
        <v>59</v>
      </c>
      <c r="I25" s="1" t="s">
        <v>464</v>
      </c>
      <c r="J25" s="1" t="s">
        <v>46</v>
      </c>
      <c r="K25" s="1" t="s">
        <v>203</v>
      </c>
      <c r="L25" s="2" t="s">
        <v>48</v>
      </c>
      <c r="M25" s="5">
        <v>125</v>
      </c>
    </row>
    <row r="26" spans="1:13" ht="89.25" x14ac:dyDescent="0.25">
      <c r="A26" s="1" t="s">
        <v>665</v>
      </c>
      <c r="B26" s="3" t="s">
        <v>207</v>
      </c>
      <c r="C26" s="1" t="str">
        <f t="shared" si="0"/>
        <v>CP</v>
      </c>
      <c r="D26" s="1">
        <f t="shared" si="1"/>
        <v>30</v>
      </c>
      <c r="E26" s="1" t="s">
        <v>465</v>
      </c>
      <c r="F26" s="1" t="s">
        <v>71</v>
      </c>
      <c r="G26" s="1" t="s">
        <v>72</v>
      </c>
      <c r="H26" s="1" t="s">
        <v>8</v>
      </c>
      <c r="I26" s="1" t="s">
        <v>466</v>
      </c>
      <c r="J26" s="1" t="s">
        <v>208</v>
      </c>
      <c r="K26" s="1" t="s">
        <v>209</v>
      </c>
      <c r="L26" s="2" t="s">
        <v>25</v>
      </c>
      <c r="M26" s="5">
        <v>127</v>
      </c>
    </row>
    <row r="27" spans="1:13" ht="76.5" x14ac:dyDescent="0.25">
      <c r="A27" s="1" t="s">
        <v>665</v>
      </c>
      <c r="B27" s="3" t="s">
        <v>210</v>
      </c>
      <c r="C27" s="1" t="str">
        <f t="shared" si="0"/>
        <v>CP</v>
      </c>
      <c r="D27" s="1">
        <f t="shared" si="1"/>
        <v>31</v>
      </c>
      <c r="E27" s="1" t="s">
        <v>467</v>
      </c>
      <c r="F27" s="1" t="s">
        <v>6</v>
      </c>
      <c r="G27" s="1" t="s">
        <v>100</v>
      </c>
      <c r="H27" s="1" t="s">
        <v>8</v>
      </c>
      <c r="I27" s="1" t="s">
        <v>468</v>
      </c>
      <c r="J27" s="1" t="s">
        <v>211</v>
      </c>
      <c r="K27" s="1" t="s">
        <v>212</v>
      </c>
      <c r="L27" s="2" t="s">
        <v>25</v>
      </c>
      <c r="M27" s="5">
        <v>129</v>
      </c>
    </row>
    <row r="28" spans="1:13" ht="63.75" x14ac:dyDescent="0.25">
      <c r="A28" s="1" t="s">
        <v>665</v>
      </c>
      <c r="B28" s="3" t="s">
        <v>213</v>
      </c>
      <c r="C28" s="1" t="str">
        <f t="shared" si="0"/>
        <v>CP</v>
      </c>
      <c r="D28" s="1">
        <f t="shared" si="1"/>
        <v>32</v>
      </c>
      <c r="E28" s="1" t="s">
        <v>469</v>
      </c>
      <c r="F28" s="1" t="s">
        <v>71</v>
      </c>
      <c r="G28" s="1" t="s">
        <v>214</v>
      </c>
      <c r="H28" s="1" t="s">
        <v>8</v>
      </c>
      <c r="I28" s="1" t="s">
        <v>470</v>
      </c>
      <c r="J28" s="1" t="s">
        <v>215</v>
      </c>
      <c r="K28" s="1" t="s">
        <v>216</v>
      </c>
      <c r="L28" s="2" t="s">
        <v>25</v>
      </c>
      <c r="M28" s="5">
        <v>131</v>
      </c>
    </row>
    <row r="29" spans="1:13" ht="76.5" x14ac:dyDescent="0.25">
      <c r="A29" s="1" t="s">
        <v>665</v>
      </c>
      <c r="B29" s="3" t="s">
        <v>217</v>
      </c>
      <c r="C29" s="1" t="str">
        <f t="shared" si="0"/>
        <v>CP</v>
      </c>
      <c r="D29" s="1">
        <f t="shared" si="1"/>
        <v>33</v>
      </c>
      <c r="E29" s="1" t="s">
        <v>471</v>
      </c>
      <c r="F29" s="1" t="s">
        <v>6</v>
      </c>
      <c r="G29" s="1" t="s">
        <v>50</v>
      </c>
      <c r="H29" s="1" t="s">
        <v>8</v>
      </c>
      <c r="I29" s="1" t="s">
        <v>472</v>
      </c>
      <c r="J29" s="1" t="s">
        <v>218</v>
      </c>
      <c r="K29" s="1" t="s">
        <v>219</v>
      </c>
      <c r="L29" s="2" t="s">
        <v>25</v>
      </c>
      <c r="M29" s="5">
        <v>133</v>
      </c>
    </row>
    <row r="30" spans="1:13" ht="89.25" x14ac:dyDescent="0.25">
      <c r="A30" s="1" t="s">
        <v>674</v>
      </c>
      <c r="B30" s="3" t="s">
        <v>220</v>
      </c>
      <c r="C30" s="1" t="str">
        <f t="shared" si="0"/>
        <v>CP</v>
      </c>
      <c r="D30" s="1">
        <f t="shared" si="1"/>
        <v>34</v>
      </c>
      <c r="E30" s="1" t="s">
        <v>473</v>
      </c>
      <c r="F30" s="1" t="s">
        <v>6</v>
      </c>
      <c r="G30" s="1" t="s">
        <v>50</v>
      </c>
      <c r="H30" s="1" t="s">
        <v>8</v>
      </c>
      <c r="I30" s="1" t="s">
        <v>474</v>
      </c>
      <c r="J30" s="1" t="s">
        <v>221</v>
      </c>
      <c r="K30" s="1" t="s">
        <v>222</v>
      </c>
      <c r="L30" s="2" t="s">
        <v>25</v>
      </c>
      <c r="M30" s="5">
        <v>135</v>
      </c>
    </row>
    <row r="31" spans="1:13" ht="76.5" x14ac:dyDescent="0.25">
      <c r="A31" s="1" t="s">
        <v>665</v>
      </c>
      <c r="B31" s="3" t="s">
        <v>223</v>
      </c>
      <c r="C31" s="1" t="str">
        <f t="shared" si="0"/>
        <v>CP</v>
      </c>
      <c r="D31" s="1">
        <f t="shared" si="1"/>
        <v>35</v>
      </c>
      <c r="E31" s="1" t="s">
        <v>475</v>
      </c>
      <c r="F31" s="1" t="s">
        <v>6</v>
      </c>
      <c r="G31" s="1" t="s">
        <v>34</v>
      </c>
      <c r="H31" s="1" t="s">
        <v>8</v>
      </c>
      <c r="I31" s="1" t="s">
        <v>476</v>
      </c>
      <c r="J31" s="1" t="s">
        <v>224</v>
      </c>
      <c r="K31" s="1" t="s">
        <v>225</v>
      </c>
      <c r="L31" s="2" t="s">
        <v>25</v>
      </c>
      <c r="M31" s="5">
        <v>137</v>
      </c>
    </row>
    <row r="32" spans="1:13" ht="63.75" x14ac:dyDescent="0.25">
      <c r="A32" s="1" t="s">
        <v>675</v>
      </c>
      <c r="B32" s="3" t="s">
        <v>226</v>
      </c>
      <c r="C32" s="1" t="str">
        <f t="shared" si="0"/>
        <v>CP</v>
      </c>
      <c r="D32" s="1">
        <f t="shared" si="1"/>
        <v>36</v>
      </c>
      <c r="E32" s="1" t="s">
        <v>477</v>
      </c>
      <c r="F32" s="1" t="s">
        <v>6</v>
      </c>
      <c r="G32" s="1" t="s">
        <v>72</v>
      </c>
      <c r="H32" s="1" t="s">
        <v>8</v>
      </c>
      <c r="I32" s="1" t="s">
        <v>478</v>
      </c>
      <c r="J32" s="1" t="s">
        <v>227</v>
      </c>
      <c r="K32" s="1" t="s">
        <v>228</v>
      </c>
      <c r="L32" s="2" t="s">
        <v>25</v>
      </c>
      <c r="M32" s="5">
        <v>139</v>
      </c>
    </row>
    <row r="33" spans="1:13" ht="63.75" x14ac:dyDescent="0.25">
      <c r="A33" s="1" t="s">
        <v>665</v>
      </c>
      <c r="B33" s="3" t="s">
        <v>229</v>
      </c>
      <c r="C33" s="1" t="str">
        <f t="shared" si="0"/>
        <v>CP</v>
      </c>
      <c r="D33" s="1">
        <f t="shared" si="1"/>
        <v>37</v>
      </c>
      <c r="E33" s="1" t="s">
        <v>479</v>
      </c>
      <c r="F33" s="1" t="s">
        <v>6</v>
      </c>
      <c r="G33" s="1" t="s">
        <v>230</v>
      </c>
      <c r="H33" s="1" t="s">
        <v>8</v>
      </c>
      <c r="I33" s="1" t="s">
        <v>480</v>
      </c>
      <c r="J33" s="1" t="s">
        <v>231</v>
      </c>
      <c r="K33" s="1" t="s">
        <v>232</v>
      </c>
      <c r="L33" s="2" t="s">
        <v>25</v>
      </c>
      <c r="M33" s="5">
        <v>141</v>
      </c>
    </row>
    <row r="34" spans="1:13" ht="63.75" x14ac:dyDescent="0.25">
      <c r="A34" s="1" t="s">
        <v>665</v>
      </c>
      <c r="B34" s="3" t="s">
        <v>233</v>
      </c>
      <c r="C34" s="1" t="str">
        <f t="shared" ref="C34:C65" si="2">LEFT(B34,2)</f>
        <v>CP</v>
      </c>
      <c r="D34" s="1">
        <f t="shared" ref="D34:D65" si="3">IFERROR(RIGHT(B34,LEN(B34)-4)*1, 1*LEFT(RIGHT(B34,LEN(B34)-4),LEN(B34)-5))</f>
        <v>38</v>
      </c>
      <c r="E34" s="1" t="s">
        <v>481</v>
      </c>
      <c r="F34" s="1" t="s">
        <v>71</v>
      </c>
      <c r="G34" s="1" t="s">
        <v>72</v>
      </c>
      <c r="H34" s="1" t="s">
        <v>8</v>
      </c>
      <c r="I34" s="1" t="s">
        <v>482</v>
      </c>
      <c r="J34" s="1" t="s">
        <v>234</v>
      </c>
      <c r="K34" s="1" t="s">
        <v>235</v>
      </c>
      <c r="L34" s="2" t="s">
        <v>25</v>
      </c>
      <c r="M34" s="5">
        <v>143</v>
      </c>
    </row>
    <row r="35" spans="1:13" ht="102" x14ac:dyDescent="0.25">
      <c r="A35" s="1" t="s">
        <v>665</v>
      </c>
      <c r="B35" s="3" t="s">
        <v>236</v>
      </c>
      <c r="C35" s="1" t="str">
        <f t="shared" si="2"/>
        <v>CP</v>
      </c>
      <c r="D35" s="1">
        <f t="shared" si="3"/>
        <v>39</v>
      </c>
      <c r="E35" s="1" t="s">
        <v>483</v>
      </c>
      <c r="F35" s="1" t="s">
        <v>71</v>
      </c>
      <c r="G35" s="1" t="s">
        <v>45</v>
      </c>
      <c r="H35" s="1" t="s">
        <v>8</v>
      </c>
      <c r="I35" s="1" t="s">
        <v>484</v>
      </c>
      <c r="J35" s="1" t="s">
        <v>234</v>
      </c>
      <c r="K35" s="1" t="s">
        <v>237</v>
      </c>
      <c r="L35" s="2" t="s">
        <v>25</v>
      </c>
      <c r="M35" s="5">
        <v>145</v>
      </c>
    </row>
    <row r="36" spans="1:13" ht="76.5" x14ac:dyDescent="0.25">
      <c r="A36" s="1" t="s">
        <v>665</v>
      </c>
      <c r="B36" s="3" t="s">
        <v>238</v>
      </c>
      <c r="C36" s="1" t="str">
        <f t="shared" si="2"/>
        <v>CP</v>
      </c>
      <c r="D36" s="1">
        <f t="shared" si="3"/>
        <v>40</v>
      </c>
      <c r="E36" s="1" t="s">
        <v>485</v>
      </c>
      <c r="F36" s="1" t="s">
        <v>6</v>
      </c>
      <c r="G36" s="1" t="s">
        <v>239</v>
      </c>
      <c r="H36" s="1" t="s">
        <v>8</v>
      </c>
      <c r="I36" s="1" t="s">
        <v>486</v>
      </c>
      <c r="J36" s="1" t="s">
        <v>240</v>
      </c>
      <c r="K36" s="1" t="s">
        <v>241</v>
      </c>
      <c r="L36" s="2" t="s">
        <v>25</v>
      </c>
      <c r="M36" s="5">
        <v>147</v>
      </c>
    </row>
    <row r="37" spans="1:13" ht="63.75" x14ac:dyDescent="0.25">
      <c r="A37" s="1" t="s">
        <v>665</v>
      </c>
      <c r="B37" s="3" t="s">
        <v>242</v>
      </c>
      <c r="C37" s="1" t="str">
        <f t="shared" si="2"/>
        <v>CP</v>
      </c>
      <c r="D37" s="1">
        <f t="shared" si="3"/>
        <v>41</v>
      </c>
      <c r="E37" s="1" t="s">
        <v>487</v>
      </c>
      <c r="F37" s="1" t="s">
        <v>71</v>
      </c>
      <c r="G37" s="1" t="s">
        <v>45</v>
      </c>
      <c r="H37" s="1" t="s">
        <v>8</v>
      </c>
      <c r="I37" s="1" t="s">
        <v>488</v>
      </c>
      <c r="J37" s="1" t="s">
        <v>243</v>
      </c>
      <c r="K37" s="1" t="s">
        <v>244</v>
      </c>
      <c r="L37" s="2" t="s">
        <v>25</v>
      </c>
      <c r="M37" s="5">
        <v>149</v>
      </c>
    </row>
    <row r="38" spans="1:13" ht="76.5" x14ac:dyDescent="0.25">
      <c r="A38" s="1" t="s">
        <v>190</v>
      </c>
      <c r="B38" s="3" t="s">
        <v>245</v>
      </c>
      <c r="C38" s="1" t="str">
        <f t="shared" si="2"/>
        <v>CP</v>
      </c>
      <c r="D38" s="1">
        <f t="shared" si="3"/>
        <v>50</v>
      </c>
      <c r="E38" s="1" t="s">
        <v>489</v>
      </c>
      <c r="F38" s="1" t="s">
        <v>6</v>
      </c>
      <c r="G38" s="1" t="s">
        <v>246</v>
      </c>
      <c r="H38" s="1" t="s">
        <v>59</v>
      </c>
      <c r="I38" s="1" t="s">
        <v>490</v>
      </c>
      <c r="J38" s="1" t="s">
        <v>247</v>
      </c>
      <c r="K38" s="1" t="s">
        <v>248</v>
      </c>
      <c r="L38" s="2" t="s">
        <v>48</v>
      </c>
      <c r="M38" s="5">
        <v>151</v>
      </c>
    </row>
    <row r="39" spans="1:13" ht="89.25" x14ac:dyDescent="0.25">
      <c r="A39" s="1" t="s">
        <v>193</v>
      </c>
      <c r="B39" s="3" t="s">
        <v>249</v>
      </c>
      <c r="C39" s="1" t="str">
        <f t="shared" si="2"/>
        <v>CP</v>
      </c>
      <c r="D39" s="1">
        <f t="shared" si="3"/>
        <v>51</v>
      </c>
      <c r="E39" s="1" t="s">
        <v>491</v>
      </c>
      <c r="F39" s="1" t="s">
        <v>6</v>
      </c>
      <c r="G39" s="1" t="s">
        <v>22</v>
      </c>
      <c r="H39" s="1" t="s">
        <v>8</v>
      </c>
      <c r="I39" s="1" t="s">
        <v>492</v>
      </c>
      <c r="J39" s="1" t="s">
        <v>250</v>
      </c>
      <c r="K39" s="1" t="s">
        <v>251</v>
      </c>
      <c r="L39" s="2" t="s">
        <v>48</v>
      </c>
      <c r="M39" s="5">
        <v>153</v>
      </c>
    </row>
    <row r="40" spans="1:13" ht="76.5" x14ac:dyDescent="0.25">
      <c r="A40" s="1" t="s">
        <v>665</v>
      </c>
      <c r="B40" s="3" t="s">
        <v>252</v>
      </c>
      <c r="C40" s="1" t="str">
        <f t="shared" si="2"/>
        <v>CP</v>
      </c>
      <c r="D40" s="1">
        <f t="shared" si="3"/>
        <v>52</v>
      </c>
      <c r="E40" s="1" t="s">
        <v>493</v>
      </c>
      <c r="F40" s="1" t="s">
        <v>6</v>
      </c>
      <c r="G40" s="1" t="s">
        <v>230</v>
      </c>
      <c r="H40" s="1" t="s">
        <v>8</v>
      </c>
      <c r="I40" s="1" t="s">
        <v>494</v>
      </c>
      <c r="J40" s="1" t="s">
        <v>253</v>
      </c>
      <c r="K40" s="1" t="s">
        <v>254</v>
      </c>
      <c r="L40" s="2" t="s">
        <v>48</v>
      </c>
      <c r="M40" s="5">
        <v>155</v>
      </c>
    </row>
    <row r="41" spans="1:13" ht="76.5" x14ac:dyDescent="0.25">
      <c r="A41" s="1" t="s">
        <v>665</v>
      </c>
      <c r="B41" s="3" t="s">
        <v>255</v>
      </c>
      <c r="C41" s="1" t="str">
        <f t="shared" si="2"/>
        <v>CP</v>
      </c>
      <c r="D41" s="1">
        <f t="shared" si="3"/>
        <v>53</v>
      </c>
      <c r="E41" s="1" t="s">
        <v>495</v>
      </c>
      <c r="F41" s="1" t="s">
        <v>6</v>
      </c>
      <c r="G41" s="1" t="s">
        <v>13</v>
      </c>
      <c r="H41" s="1" t="s">
        <v>8</v>
      </c>
      <c r="I41" s="1" t="s">
        <v>496</v>
      </c>
      <c r="J41" s="1" t="s">
        <v>256</v>
      </c>
      <c r="K41" s="1" t="s">
        <v>257</v>
      </c>
      <c r="L41" s="2" t="s">
        <v>48</v>
      </c>
      <c r="M41" s="5">
        <v>157</v>
      </c>
    </row>
    <row r="42" spans="1:13" ht="76.5" x14ac:dyDescent="0.25">
      <c r="A42" s="1" t="s">
        <v>217</v>
      </c>
      <c r="B42" s="3" t="s">
        <v>258</v>
      </c>
      <c r="C42" s="1" t="str">
        <f t="shared" si="2"/>
        <v>CP</v>
      </c>
      <c r="D42" s="1">
        <f t="shared" si="3"/>
        <v>54</v>
      </c>
      <c r="E42" s="1" t="s">
        <v>497</v>
      </c>
      <c r="F42" s="1" t="s">
        <v>6</v>
      </c>
      <c r="G42" s="1" t="s">
        <v>50</v>
      </c>
      <c r="H42" s="1" t="s">
        <v>8</v>
      </c>
      <c r="I42" s="1" t="s">
        <v>498</v>
      </c>
      <c r="J42" s="1" t="s">
        <v>259</v>
      </c>
      <c r="K42" s="1" t="s">
        <v>260</v>
      </c>
      <c r="L42" s="2" t="s">
        <v>48</v>
      </c>
      <c r="M42" s="5">
        <v>159</v>
      </c>
    </row>
    <row r="43" spans="1:13" ht="76.5" x14ac:dyDescent="0.25">
      <c r="A43" s="1" t="s">
        <v>665</v>
      </c>
      <c r="B43" s="3" t="s">
        <v>261</v>
      </c>
      <c r="C43" s="1" t="str">
        <f t="shared" si="2"/>
        <v>CP</v>
      </c>
      <c r="D43" s="1">
        <f t="shared" si="3"/>
        <v>55</v>
      </c>
      <c r="E43" s="1" t="s">
        <v>499</v>
      </c>
      <c r="F43" s="1" t="s">
        <v>6</v>
      </c>
      <c r="G43" s="1" t="s">
        <v>34</v>
      </c>
      <c r="H43" s="1" t="s">
        <v>8</v>
      </c>
      <c r="I43" s="1" t="s">
        <v>498</v>
      </c>
      <c r="J43" s="1" t="s">
        <v>262</v>
      </c>
      <c r="K43" s="1" t="s">
        <v>263</v>
      </c>
      <c r="L43" s="2" t="s">
        <v>48</v>
      </c>
      <c r="M43" s="5">
        <v>161</v>
      </c>
    </row>
    <row r="44" spans="1:13" ht="76.5" x14ac:dyDescent="0.25">
      <c r="A44" s="1" t="s">
        <v>676</v>
      </c>
      <c r="B44" s="3" t="s">
        <v>264</v>
      </c>
      <c r="C44" s="1" t="str">
        <f t="shared" si="2"/>
        <v>CP</v>
      </c>
      <c r="D44" s="1">
        <f t="shared" si="3"/>
        <v>56</v>
      </c>
      <c r="E44" s="1" t="s">
        <v>500</v>
      </c>
      <c r="F44" s="1" t="s">
        <v>6</v>
      </c>
      <c r="G44" s="1" t="s">
        <v>22</v>
      </c>
      <c r="H44" s="1" t="s">
        <v>59</v>
      </c>
      <c r="I44" s="1" t="s">
        <v>501</v>
      </c>
      <c r="J44" s="1" t="s">
        <v>265</v>
      </c>
      <c r="K44" s="1" t="s">
        <v>266</v>
      </c>
      <c r="L44" s="2" t="s">
        <v>48</v>
      </c>
      <c r="M44" s="5">
        <v>163</v>
      </c>
    </row>
    <row r="45" spans="1:13" ht="76.5" x14ac:dyDescent="0.25">
      <c r="A45" s="1" t="s">
        <v>196</v>
      </c>
      <c r="B45" s="3" t="s">
        <v>267</v>
      </c>
      <c r="C45" s="1" t="str">
        <f t="shared" si="2"/>
        <v>CP</v>
      </c>
      <c r="D45" s="1">
        <f t="shared" si="3"/>
        <v>57</v>
      </c>
      <c r="E45" s="1" t="s">
        <v>502</v>
      </c>
      <c r="F45" s="1" t="s">
        <v>6</v>
      </c>
      <c r="G45" s="1" t="s">
        <v>22</v>
      </c>
      <c r="H45" s="1" t="s">
        <v>59</v>
      </c>
      <c r="I45" s="1" t="s">
        <v>503</v>
      </c>
      <c r="J45" s="1" t="s">
        <v>268</v>
      </c>
      <c r="K45" s="1" t="s">
        <v>269</v>
      </c>
      <c r="L45" s="2" t="s">
        <v>48</v>
      </c>
      <c r="M45" s="5">
        <v>165</v>
      </c>
    </row>
    <row r="46" spans="1:13" ht="63.75" x14ac:dyDescent="0.25">
      <c r="A46" s="1" t="s">
        <v>207</v>
      </c>
      <c r="B46" s="3" t="s">
        <v>270</v>
      </c>
      <c r="C46" s="1" t="str">
        <f t="shared" si="2"/>
        <v>CP</v>
      </c>
      <c r="D46" s="1">
        <f t="shared" si="3"/>
        <v>70</v>
      </c>
      <c r="E46" s="1" t="s">
        <v>504</v>
      </c>
      <c r="F46" s="1" t="s">
        <v>6</v>
      </c>
      <c r="G46" s="1" t="s">
        <v>13</v>
      </c>
      <c r="H46" s="1" t="s">
        <v>8</v>
      </c>
      <c r="I46" s="1" t="s">
        <v>505</v>
      </c>
      <c r="J46" s="1" t="s">
        <v>271</v>
      </c>
      <c r="K46" s="1" t="s">
        <v>272</v>
      </c>
      <c r="L46" s="2" t="s">
        <v>48</v>
      </c>
      <c r="M46" s="5">
        <v>167</v>
      </c>
    </row>
    <row r="47" spans="1:13" ht="89.25" x14ac:dyDescent="0.25">
      <c r="A47" s="1" t="s">
        <v>665</v>
      </c>
      <c r="B47" s="3" t="s">
        <v>273</v>
      </c>
      <c r="C47" s="1" t="str">
        <f t="shared" si="2"/>
        <v>CP</v>
      </c>
      <c r="D47" s="1">
        <f t="shared" si="3"/>
        <v>71</v>
      </c>
      <c r="E47" s="1" t="s">
        <v>506</v>
      </c>
      <c r="F47" s="1" t="s">
        <v>71</v>
      </c>
      <c r="G47" s="1" t="s">
        <v>27</v>
      </c>
      <c r="H47" s="1" t="s">
        <v>8</v>
      </c>
      <c r="I47" s="1" t="s">
        <v>507</v>
      </c>
      <c r="J47" s="1" t="s">
        <v>274</v>
      </c>
      <c r="K47" s="1" t="s">
        <v>275</v>
      </c>
      <c r="L47" s="2" t="s">
        <v>48</v>
      </c>
      <c r="M47" s="5">
        <v>169</v>
      </c>
    </row>
    <row r="48" spans="1:13" ht="76.5" x14ac:dyDescent="0.25">
      <c r="A48" s="1" t="s">
        <v>665</v>
      </c>
      <c r="B48" s="3" t="s">
        <v>276</v>
      </c>
      <c r="C48" s="1" t="str">
        <f t="shared" si="2"/>
        <v>CP</v>
      </c>
      <c r="D48" s="1">
        <f t="shared" si="3"/>
        <v>72</v>
      </c>
      <c r="E48" s="1" t="s">
        <v>508</v>
      </c>
      <c r="F48" s="1" t="s">
        <v>71</v>
      </c>
      <c r="G48" s="1" t="s">
        <v>45</v>
      </c>
      <c r="H48" s="1" t="s">
        <v>8</v>
      </c>
      <c r="I48" s="1" t="s">
        <v>509</v>
      </c>
      <c r="J48" s="1" t="s">
        <v>277</v>
      </c>
      <c r="K48" s="1" t="s">
        <v>278</v>
      </c>
      <c r="L48" s="2" t="s">
        <v>48</v>
      </c>
      <c r="M48" s="5">
        <v>171</v>
      </c>
    </row>
    <row r="49" spans="1:13" ht="89.25" x14ac:dyDescent="0.25">
      <c r="A49" s="1" t="s">
        <v>665</v>
      </c>
      <c r="B49" s="3" t="s">
        <v>279</v>
      </c>
      <c r="C49" s="1" t="str">
        <f t="shared" si="2"/>
        <v>CP</v>
      </c>
      <c r="D49" s="1">
        <f t="shared" si="3"/>
        <v>73</v>
      </c>
      <c r="E49" s="1" t="s">
        <v>510</v>
      </c>
      <c r="F49" s="1" t="s">
        <v>6</v>
      </c>
      <c r="G49" s="1" t="s">
        <v>280</v>
      </c>
      <c r="H49" s="1" t="s">
        <v>59</v>
      </c>
      <c r="I49" s="1" t="s">
        <v>511</v>
      </c>
      <c r="J49" s="1" t="s">
        <v>281</v>
      </c>
      <c r="K49" s="1" t="s">
        <v>282</v>
      </c>
      <c r="L49" s="2" t="s">
        <v>48</v>
      </c>
      <c r="M49" s="5">
        <v>173</v>
      </c>
    </row>
    <row r="50" spans="1:13" ht="89.25" x14ac:dyDescent="0.25">
      <c r="A50" s="1" t="s">
        <v>665</v>
      </c>
      <c r="B50" s="3" t="s">
        <v>283</v>
      </c>
      <c r="C50" s="1" t="str">
        <f t="shared" si="2"/>
        <v>CP</v>
      </c>
      <c r="D50" s="1">
        <f t="shared" si="3"/>
        <v>74</v>
      </c>
      <c r="E50" s="1" t="s">
        <v>512</v>
      </c>
      <c r="F50" s="1" t="s">
        <v>6</v>
      </c>
      <c r="G50" s="1" t="s">
        <v>22</v>
      </c>
      <c r="H50" s="1" t="s">
        <v>59</v>
      </c>
      <c r="I50" s="1" t="s">
        <v>513</v>
      </c>
      <c r="J50" s="1" t="s">
        <v>284</v>
      </c>
      <c r="K50" s="1" t="s">
        <v>285</v>
      </c>
      <c r="L50" s="2" t="s">
        <v>48</v>
      </c>
      <c r="M50" s="5">
        <v>175</v>
      </c>
    </row>
    <row r="51" spans="1:13" ht="89.25" x14ac:dyDescent="0.25">
      <c r="A51" s="1" t="s">
        <v>665</v>
      </c>
      <c r="B51" s="3" t="s">
        <v>286</v>
      </c>
      <c r="C51" s="1" t="str">
        <f t="shared" si="2"/>
        <v>CP</v>
      </c>
      <c r="D51" s="1">
        <f t="shared" si="3"/>
        <v>74</v>
      </c>
      <c r="E51" s="1" t="s">
        <v>514</v>
      </c>
      <c r="F51" s="1" t="s">
        <v>6</v>
      </c>
      <c r="G51" s="1" t="s">
        <v>34</v>
      </c>
      <c r="H51" s="1" t="s">
        <v>8</v>
      </c>
      <c r="I51" s="1" t="s">
        <v>515</v>
      </c>
      <c r="J51" s="1" t="s">
        <v>287</v>
      </c>
      <c r="K51" s="1" t="s">
        <v>288</v>
      </c>
      <c r="L51" s="2" t="s">
        <v>48</v>
      </c>
      <c r="M51" s="5">
        <v>177</v>
      </c>
    </row>
    <row r="52" spans="1:13" ht="63.75" x14ac:dyDescent="0.25">
      <c r="A52" s="1" t="s">
        <v>665</v>
      </c>
      <c r="B52" s="3" t="s">
        <v>289</v>
      </c>
      <c r="C52" s="1" t="str">
        <f t="shared" si="2"/>
        <v>CP</v>
      </c>
      <c r="D52" s="1">
        <f t="shared" si="3"/>
        <v>75</v>
      </c>
      <c r="E52" s="1" t="s">
        <v>516</v>
      </c>
      <c r="F52" s="1" t="s">
        <v>6</v>
      </c>
      <c r="G52" s="1" t="s">
        <v>22</v>
      </c>
      <c r="H52" s="1" t="s">
        <v>59</v>
      </c>
      <c r="I52" s="1" t="s">
        <v>517</v>
      </c>
      <c r="J52" s="1" t="s">
        <v>290</v>
      </c>
      <c r="K52" s="1" t="s">
        <v>291</v>
      </c>
      <c r="L52" s="2" t="s">
        <v>48</v>
      </c>
      <c r="M52" s="5">
        <v>179</v>
      </c>
    </row>
    <row r="53" spans="1:13" ht="76.5" x14ac:dyDescent="0.25">
      <c r="A53" s="1" t="s">
        <v>665</v>
      </c>
      <c r="B53" s="3" t="s">
        <v>292</v>
      </c>
      <c r="C53" s="1" t="str">
        <f t="shared" si="2"/>
        <v>CP</v>
      </c>
      <c r="D53" s="1">
        <f t="shared" si="3"/>
        <v>75</v>
      </c>
      <c r="E53" s="1" t="s">
        <v>518</v>
      </c>
      <c r="F53" s="1" t="s">
        <v>6</v>
      </c>
      <c r="G53" s="1" t="s">
        <v>45</v>
      </c>
      <c r="H53" s="1" t="s">
        <v>8</v>
      </c>
      <c r="I53" s="1" t="s">
        <v>519</v>
      </c>
      <c r="J53" s="1" t="s">
        <v>287</v>
      </c>
      <c r="K53" s="1" t="s">
        <v>293</v>
      </c>
      <c r="L53" s="2" t="s">
        <v>48</v>
      </c>
      <c r="M53" s="5">
        <v>181</v>
      </c>
    </row>
    <row r="54" spans="1:13" ht="63.75" x14ac:dyDescent="0.25">
      <c r="A54" s="1" t="s">
        <v>677</v>
      </c>
      <c r="B54" s="3" t="s">
        <v>294</v>
      </c>
      <c r="C54" s="1" t="str">
        <f t="shared" si="2"/>
        <v>CP</v>
      </c>
      <c r="D54" s="1">
        <f t="shared" si="3"/>
        <v>76</v>
      </c>
      <c r="E54" s="1" t="s">
        <v>520</v>
      </c>
      <c r="F54" s="1" t="s">
        <v>6</v>
      </c>
      <c r="G54" s="1" t="s">
        <v>22</v>
      </c>
      <c r="H54" s="1" t="s">
        <v>59</v>
      </c>
      <c r="I54" s="1" t="s">
        <v>521</v>
      </c>
      <c r="J54" s="1" t="s">
        <v>295</v>
      </c>
      <c r="K54" s="1" t="s">
        <v>296</v>
      </c>
      <c r="L54" s="2" t="s">
        <v>48</v>
      </c>
      <c r="M54" s="5">
        <v>183</v>
      </c>
    </row>
    <row r="55" spans="1:13" ht="76.5" x14ac:dyDescent="0.25">
      <c r="A55" s="1" t="s">
        <v>665</v>
      </c>
      <c r="B55" s="3" t="s">
        <v>297</v>
      </c>
      <c r="C55" s="1" t="str">
        <f t="shared" si="2"/>
        <v>CP</v>
      </c>
      <c r="D55" s="1">
        <f t="shared" si="3"/>
        <v>77</v>
      </c>
      <c r="E55" s="1" t="s">
        <v>522</v>
      </c>
      <c r="F55" s="1" t="s">
        <v>6</v>
      </c>
      <c r="G55" s="1" t="s">
        <v>72</v>
      </c>
      <c r="H55" s="1" t="s">
        <v>8</v>
      </c>
      <c r="I55" s="1" t="s">
        <v>523</v>
      </c>
      <c r="J55" s="1" t="s">
        <v>298</v>
      </c>
      <c r="K55" s="1" t="s">
        <v>299</v>
      </c>
      <c r="L55" s="2" t="s">
        <v>48</v>
      </c>
      <c r="M55" s="5">
        <v>185</v>
      </c>
    </row>
    <row r="56" spans="1:13" ht="76.5" x14ac:dyDescent="0.25">
      <c r="A56" s="1" t="s">
        <v>678</v>
      </c>
      <c r="B56" s="3" t="s">
        <v>300</v>
      </c>
      <c r="C56" s="1" t="str">
        <f t="shared" si="2"/>
        <v>CP</v>
      </c>
      <c r="D56" s="1">
        <f t="shared" si="3"/>
        <v>78</v>
      </c>
      <c r="E56" s="1" t="s">
        <v>524</v>
      </c>
      <c r="F56" s="1" t="s">
        <v>6</v>
      </c>
      <c r="G56" s="1" t="s">
        <v>34</v>
      </c>
      <c r="H56" s="1" t="s">
        <v>8</v>
      </c>
      <c r="I56" s="1" t="s">
        <v>525</v>
      </c>
      <c r="J56" s="1" t="s">
        <v>298</v>
      </c>
      <c r="K56" s="1" t="s">
        <v>301</v>
      </c>
      <c r="L56" s="2" t="s">
        <v>48</v>
      </c>
      <c r="M56" s="5">
        <v>187</v>
      </c>
    </row>
    <row r="57" spans="1:13" ht="76.5" x14ac:dyDescent="0.25">
      <c r="A57" s="1" t="s">
        <v>665</v>
      </c>
      <c r="B57" s="3" t="s">
        <v>302</v>
      </c>
      <c r="C57" s="1" t="str">
        <f t="shared" si="2"/>
        <v>CP</v>
      </c>
      <c r="D57" s="1">
        <f t="shared" si="3"/>
        <v>79</v>
      </c>
      <c r="E57" s="1" t="s">
        <v>526</v>
      </c>
      <c r="F57" s="1" t="s">
        <v>6</v>
      </c>
      <c r="G57" s="1" t="s">
        <v>148</v>
      </c>
      <c r="H57" s="1" t="s">
        <v>8</v>
      </c>
      <c r="I57" s="1" t="s">
        <v>527</v>
      </c>
      <c r="J57" s="1" t="s">
        <v>303</v>
      </c>
      <c r="K57" s="1" t="s">
        <v>304</v>
      </c>
      <c r="L57" s="2" t="s">
        <v>48</v>
      </c>
      <c r="M57" s="5">
        <v>189</v>
      </c>
    </row>
    <row r="58" spans="1:13" ht="76.5" x14ac:dyDescent="0.25">
      <c r="A58" s="1" t="s">
        <v>665</v>
      </c>
      <c r="B58" s="3" t="s">
        <v>305</v>
      </c>
      <c r="C58" s="1" t="str">
        <f t="shared" si="2"/>
        <v>CP</v>
      </c>
      <c r="D58" s="1">
        <f t="shared" si="3"/>
        <v>80</v>
      </c>
      <c r="E58" s="1" t="s">
        <v>528</v>
      </c>
      <c r="F58" s="1" t="s">
        <v>6</v>
      </c>
      <c r="G58" s="1" t="s">
        <v>280</v>
      </c>
      <c r="H58" s="1" t="s">
        <v>59</v>
      </c>
      <c r="I58" s="1" t="s">
        <v>529</v>
      </c>
      <c r="J58" s="1" t="s">
        <v>306</v>
      </c>
      <c r="K58" s="1" t="s">
        <v>307</v>
      </c>
      <c r="L58" s="2" t="s">
        <v>48</v>
      </c>
      <c r="M58" s="5">
        <v>191</v>
      </c>
    </row>
    <row r="59" spans="1:13" ht="76.5" x14ac:dyDescent="0.25">
      <c r="A59" s="1" t="s">
        <v>679</v>
      </c>
      <c r="B59" s="3" t="s">
        <v>308</v>
      </c>
      <c r="C59" s="1" t="str">
        <f t="shared" si="2"/>
        <v>CP</v>
      </c>
      <c r="D59" s="1">
        <f t="shared" si="3"/>
        <v>81</v>
      </c>
      <c r="E59" s="1" t="s">
        <v>530</v>
      </c>
      <c r="F59" s="1" t="s">
        <v>6</v>
      </c>
      <c r="G59" s="1" t="s">
        <v>309</v>
      </c>
      <c r="H59" s="1" t="s">
        <v>8</v>
      </c>
      <c r="I59" s="1" t="s">
        <v>531</v>
      </c>
      <c r="J59" s="1" t="s">
        <v>310</v>
      </c>
      <c r="K59" s="1" t="s">
        <v>311</v>
      </c>
      <c r="L59" s="2" t="s">
        <v>48</v>
      </c>
      <c r="M59" s="5">
        <v>193</v>
      </c>
    </row>
    <row r="60" spans="1:13" ht="63.75" x14ac:dyDescent="0.25">
      <c r="A60" s="1" t="s">
        <v>665</v>
      </c>
      <c r="B60" s="3" t="s">
        <v>312</v>
      </c>
      <c r="C60" s="1" t="str">
        <f t="shared" si="2"/>
        <v>CP</v>
      </c>
      <c r="D60" s="1">
        <f t="shared" si="3"/>
        <v>82</v>
      </c>
      <c r="E60" s="1" t="s">
        <v>532</v>
      </c>
      <c r="F60" s="1" t="s">
        <v>6</v>
      </c>
      <c r="G60" s="1" t="s">
        <v>22</v>
      </c>
      <c r="H60" s="1" t="s">
        <v>59</v>
      </c>
      <c r="I60" s="1" t="s">
        <v>533</v>
      </c>
      <c r="J60" s="1" t="s">
        <v>313</v>
      </c>
      <c r="K60" s="1" t="s">
        <v>314</v>
      </c>
      <c r="L60" s="2" t="s">
        <v>48</v>
      </c>
      <c r="M60" s="5">
        <v>195</v>
      </c>
    </row>
    <row r="61" spans="1:13" ht="89.25" x14ac:dyDescent="0.25">
      <c r="A61" s="1" t="s">
        <v>665</v>
      </c>
      <c r="B61" s="3" t="s">
        <v>315</v>
      </c>
      <c r="C61" s="1" t="str">
        <f t="shared" si="2"/>
        <v>CP</v>
      </c>
      <c r="D61" s="1">
        <f t="shared" si="3"/>
        <v>83</v>
      </c>
      <c r="E61" s="1" t="s">
        <v>534</v>
      </c>
      <c r="F61" s="1" t="s">
        <v>6</v>
      </c>
      <c r="G61" s="1" t="s">
        <v>22</v>
      </c>
      <c r="H61" s="1" t="s">
        <v>8</v>
      </c>
      <c r="I61" s="1" t="s">
        <v>535</v>
      </c>
      <c r="J61" s="1" t="s">
        <v>316</v>
      </c>
      <c r="K61" s="1" t="s">
        <v>317</v>
      </c>
      <c r="L61" s="2" t="s">
        <v>48</v>
      </c>
      <c r="M61" s="5">
        <v>197</v>
      </c>
    </row>
    <row r="62" spans="1:13" ht="76.5" x14ac:dyDescent="0.25">
      <c r="A62" s="1" t="s">
        <v>680</v>
      </c>
      <c r="B62" s="3" t="s">
        <v>318</v>
      </c>
      <c r="C62" s="1" t="str">
        <f t="shared" si="2"/>
        <v>CP</v>
      </c>
      <c r="D62" s="1">
        <f t="shared" si="3"/>
        <v>84</v>
      </c>
      <c r="E62" s="1" t="s">
        <v>536</v>
      </c>
      <c r="F62" s="1" t="s">
        <v>71</v>
      </c>
      <c r="G62" s="1" t="s">
        <v>34</v>
      </c>
      <c r="H62" s="1" t="s">
        <v>8</v>
      </c>
      <c r="I62" s="1" t="s">
        <v>537</v>
      </c>
      <c r="J62" s="1" t="s">
        <v>319</v>
      </c>
      <c r="K62" s="1" t="s">
        <v>320</v>
      </c>
      <c r="L62" s="2" t="s">
        <v>48</v>
      </c>
      <c r="M62" s="5">
        <v>199</v>
      </c>
    </row>
    <row r="63" spans="1:13" ht="76.5" x14ac:dyDescent="0.25">
      <c r="A63" s="1" t="s">
        <v>223</v>
      </c>
      <c r="B63" s="3" t="s">
        <v>321</v>
      </c>
      <c r="C63" s="1" t="str">
        <f t="shared" si="2"/>
        <v>CP</v>
      </c>
      <c r="D63" s="1">
        <f t="shared" si="3"/>
        <v>90</v>
      </c>
      <c r="E63" s="1" t="s">
        <v>538</v>
      </c>
      <c r="F63" s="1" t="s">
        <v>6</v>
      </c>
      <c r="G63" s="1" t="s">
        <v>13</v>
      </c>
      <c r="H63" s="1" t="s">
        <v>8</v>
      </c>
      <c r="I63" s="1" t="s">
        <v>539</v>
      </c>
      <c r="J63" s="1" t="s">
        <v>322</v>
      </c>
      <c r="K63" s="1" t="s">
        <v>323</v>
      </c>
      <c r="L63" s="2" t="s">
        <v>43</v>
      </c>
      <c r="M63" s="5">
        <v>201</v>
      </c>
    </row>
    <row r="64" spans="1:13" ht="89.25" x14ac:dyDescent="0.25">
      <c r="A64" s="1" t="s">
        <v>229</v>
      </c>
      <c r="B64" s="3" t="s">
        <v>324</v>
      </c>
      <c r="C64" s="1" t="str">
        <f t="shared" si="2"/>
        <v>CP</v>
      </c>
      <c r="D64" s="1">
        <f t="shared" si="3"/>
        <v>91</v>
      </c>
      <c r="E64" s="1" t="s">
        <v>540</v>
      </c>
      <c r="F64" s="1" t="s">
        <v>6</v>
      </c>
      <c r="G64" s="1" t="s">
        <v>22</v>
      </c>
      <c r="H64" s="1" t="s">
        <v>8</v>
      </c>
      <c r="I64" s="1" t="s">
        <v>541</v>
      </c>
      <c r="J64" s="1" t="s">
        <v>325</v>
      </c>
      <c r="K64" s="1" t="s">
        <v>326</v>
      </c>
      <c r="L64" s="2" t="s">
        <v>43</v>
      </c>
      <c r="M64" s="5">
        <v>203</v>
      </c>
    </row>
    <row r="65" spans="1:13" ht="102" x14ac:dyDescent="0.25">
      <c r="A65" s="1" t="s">
        <v>665</v>
      </c>
      <c r="B65" s="3" t="s">
        <v>327</v>
      </c>
      <c r="C65" s="1" t="str">
        <f t="shared" si="2"/>
        <v>CP</v>
      </c>
      <c r="D65" s="1">
        <f t="shared" si="3"/>
        <v>91</v>
      </c>
      <c r="E65" s="1" t="s">
        <v>542</v>
      </c>
      <c r="F65" s="1" t="s">
        <v>6</v>
      </c>
      <c r="G65" s="1" t="s">
        <v>7</v>
      </c>
      <c r="H65" s="1" t="s">
        <v>8</v>
      </c>
      <c r="I65" s="1" t="s">
        <v>543</v>
      </c>
      <c r="J65" s="1" t="s">
        <v>328</v>
      </c>
      <c r="K65" s="1" t="s">
        <v>329</v>
      </c>
      <c r="L65" s="2" t="s">
        <v>43</v>
      </c>
      <c r="M65" s="5">
        <v>205</v>
      </c>
    </row>
    <row r="66" spans="1:13" ht="89.25" x14ac:dyDescent="0.25">
      <c r="A66" s="1" t="s">
        <v>233</v>
      </c>
      <c r="B66" s="3" t="s">
        <v>330</v>
      </c>
      <c r="C66" s="1" t="str">
        <f t="shared" ref="C66:C97" si="4">LEFT(B66,2)</f>
        <v>CP</v>
      </c>
      <c r="D66" s="1">
        <f t="shared" ref="D66:D97" si="5">IFERROR(RIGHT(B66,LEN(B66)-4)*1, 1*LEFT(RIGHT(B66,LEN(B66)-4),LEN(B66)-5))</f>
        <v>92</v>
      </c>
      <c r="E66" s="1" t="s">
        <v>544</v>
      </c>
      <c r="F66" s="1" t="s">
        <v>6</v>
      </c>
      <c r="G66" s="1" t="s">
        <v>214</v>
      </c>
      <c r="H66" s="1" t="s">
        <v>8</v>
      </c>
      <c r="I66" s="1" t="s">
        <v>545</v>
      </c>
      <c r="J66" s="1" t="s">
        <v>331</v>
      </c>
      <c r="K66" s="1" t="s">
        <v>332</v>
      </c>
      <c r="L66" s="2" t="s">
        <v>43</v>
      </c>
      <c r="M66" s="5">
        <v>207</v>
      </c>
    </row>
    <row r="67" spans="1:13" ht="76.5" x14ac:dyDescent="0.25">
      <c r="A67" s="1" t="s">
        <v>249</v>
      </c>
      <c r="B67" s="3" t="s">
        <v>333</v>
      </c>
      <c r="C67" s="1" t="str">
        <f t="shared" si="4"/>
        <v>CP</v>
      </c>
      <c r="D67" s="1">
        <f t="shared" si="5"/>
        <v>93</v>
      </c>
      <c r="E67" s="1" t="s">
        <v>546</v>
      </c>
      <c r="F67" s="1" t="s">
        <v>6</v>
      </c>
      <c r="G67" s="1" t="s">
        <v>230</v>
      </c>
      <c r="H67" s="1" t="s">
        <v>8</v>
      </c>
      <c r="I67" s="1" t="s">
        <v>547</v>
      </c>
      <c r="J67" s="1" t="s">
        <v>334</v>
      </c>
      <c r="K67" s="1" t="s">
        <v>335</v>
      </c>
      <c r="L67" s="2" t="s">
        <v>43</v>
      </c>
      <c r="M67" s="5">
        <v>209</v>
      </c>
    </row>
    <row r="68" spans="1:13" ht="63.75" x14ac:dyDescent="0.25">
      <c r="A68" s="1" t="s">
        <v>681</v>
      </c>
      <c r="B68" s="3" t="s">
        <v>336</v>
      </c>
      <c r="C68" s="1" t="str">
        <f t="shared" si="4"/>
        <v>CP</v>
      </c>
      <c r="D68" s="1">
        <f t="shared" si="5"/>
        <v>94</v>
      </c>
      <c r="E68" s="1" t="s">
        <v>548</v>
      </c>
      <c r="F68" s="1" t="s">
        <v>6</v>
      </c>
      <c r="G68" s="1" t="s">
        <v>280</v>
      </c>
      <c r="H68" s="1" t="s">
        <v>8</v>
      </c>
      <c r="I68" s="1" t="s">
        <v>549</v>
      </c>
      <c r="J68" s="1" t="s">
        <v>337</v>
      </c>
      <c r="K68" s="1" t="s">
        <v>338</v>
      </c>
      <c r="L68" s="2" t="s">
        <v>43</v>
      </c>
      <c r="M68" s="5">
        <v>211</v>
      </c>
    </row>
    <row r="69" spans="1:13" ht="76.5" x14ac:dyDescent="0.25">
      <c r="A69" s="1" t="s">
        <v>682</v>
      </c>
      <c r="B69" s="3" t="s">
        <v>339</v>
      </c>
      <c r="C69" s="1" t="str">
        <f t="shared" si="4"/>
        <v>CP</v>
      </c>
      <c r="D69" s="1">
        <f t="shared" si="5"/>
        <v>95</v>
      </c>
      <c r="E69" s="1" t="s">
        <v>550</v>
      </c>
      <c r="F69" s="1" t="s">
        <v>6</v>
      </c>
      <c r="G69" s="1" t="s">
        <v>340</v>
      </c>
      <c r="H69" s="1" t="s">
        <v>59</v>
      </c>
      <c r="I69" s="1" t="s">
        <v>551</v>
      </c>
      <c r="J69" s="1" t="s">
        <v>341</v>
      </c>
      <c r="K69" s="1" t="s">
        <v>342</v>
      </c>
      <c r="L69" s="2" t="s">
        <v>62</v>
      </c>
      <c r="M69" s="5">
        <v>213</v>
      </c>
    </row>
    <row r="70" spans="1:13" ht="76.5" x14ac:dyDescent="0.25">
      <c r="A70" s="1" t="s">
        <v>665</v>
      </c>
      <c r="B70" s="3" t="s">
        <v>57</v>
      </c>
      <c r="C70" s="1" t="str">
        <f t="shared" si="4"/>
        <v>CP</v>
      </c>
      <c r="D70" s="1">
        <f t="shared" si="5"/>
        <v>100</v>
      </c>
      <c r="E70" s="1" t="s">
        <v>552</v>
      </c>
      <c r="F70" s="1" t="s">
        <v>6</v>
      </c>
      <c r="G70" s="1" t="s">
        <v>58</v>
      </c>
      <c r="H70" s="1" t="s">
        <v>59</v>
      </c>
      <c r="I70" s="1" t="s">
        <v>553</v>
      </c>
      <c r="J70" s="1" t="s">
        <v>60</v>
      </c>
      <c r="K70" s="1" t="s">
        <v>61</v>
      </c>
      <c r="L70" s="2" t="s">
        <v>62</v>
      </c>
      <c r="M70" s="5">
        <v>215</v>
      </c>
    </row>
    <row r="71" spans="1:13" ht="76.5" x14ac:dyDescent="0.25">
      <c r="A71" s="1" t="s">
        <v>665</v>
      </c>
      <c r="B71" s="3" t="s">
        <v>67</v>
      </c>
      <c r="C71" s="1" t="str">
        <f t="shared" si="4"/>
        <v>CP</v>
      </c>
      <c r="D71" s="1">
        <f t="shared" si="5"/>
        <v>110</v>
      </c>
      <c r="E71" s="1" t="s">
        <v>554</v>
      </c>
      <c r="F71" s="1" t="s">
        <v>6</v>
      </c>
      <c r="G71" s="1" t="s">
        <v>22</v>
      </c>
      <c r="H71" s="1" t="s">
        <v>59</v>
      </c>
      <c r="I71" s="1" t="s">
        <v>555</v>
      </c>
      <c r="J71" s="1" t="s">
        <v>68</v>
      </c>
      <c r="K71" s="1" t="s">
        <v>69</v>
      </c>
      <c r="L71" s="2" t="s">
        <v>62</v>
      </c>
      <c r="M71" s="5">
        <v>217</v>
      </c>
    </row>
    <row r="72" spans="1:13" ht="76.5" x14ac:dyDescent="0.25">
      <c r="A72" s="1" t="s">
        <v>665</v>
      </c>
      <c r="B72" s="3" t="s">
        <v>70</v>
      </c>
      <c r="C72" s="1" t="str">
        <f t="shared" si="4"/>
        <v>CP</v>
      </c>
      <c r="D72" s="1">
        <f t="shared" si="5"/>
        <v>111</v>
      </c>
      <c r="E72" s="1" t="s">
        <v>556</v>
      </c>
      <c r="F72" s="1" t="s">
        <v>71</v>
      </c>
      <c r="G72" s="1" t="s">
        <v>72</v>
      </c>
      <c r="H72" s="1" t="s">
        <v>8</v>
      </c>
      <c r="I72" s="1" t="s">
        <v>557</v>
      </c>
      <c r="J72" s="1" t="s">
        <v>73</v>
      </c>
      <c r="K72" s="1" t="s">
        <v>74</v>
      </c>
      <c r="L72" s="2" t="s">
        <v>62</v>
      </c>
      <c r="M72" s="5">
        <v>219</v>
      </c>
    </row>
    <row r="73" spans="1:13" ht="63.75" x14ac:dyDescent="0.25">
      <c r="A73" s="1" t="s">
        <v>665</v>
      </c>
      <c r="B73" s="3" t="s">
        <v>75</v>
      </c>
      <c r="C73" s="1" t="str">
        <f t="shared" si="4"/>
        <v>CP</v>
      </c>
      <c r="D73" s="1">
        <f t="shared" si="5"/>
        <v>112</v>
      </c>
      <c r="E73" s="1" t="s">
        <v>558</v>
      </c>
      <c r="F73" s="1" t="s">
        <v>6</v>
      </c>
      <c r="G73" s="1" t="s">
        <v>22</v>
      </c>
      <c r="H73" s="1" t="s">
        <v>59</v>
      </c>
      <c r="I73" s="1" t="s">
        <v>559</v>
      </c>
      <c r="J73" s="1" t="s">
        <v>76</v>
      </c>
      <c r="K73" s="1" t="s">
        <v>77</v>
      </c>
      <c r="L73" s="2" t="s">
        <v>62</v>
      </c>
      <c r="M73" s="5">
        <v>221</v>
      </c>
    </row>
    <row r="74" spans="1:13" ht="89.25" x14ac:dyDescent="0.25">
      <c r="A74" s="1" t="s">
        <v>665</v>
      </c>
      <c r="B74" s="3" t="s">
        <v>78</v>
      </c>
      <c r="C74" s="1" t="str">
        <f t="shared" si="4"/>
        <v>CP</v>
      </c>
      <c r="D74" s="1">
        <f t="shared" si="5"/>
        <v>113</v>
      </c>
      <c r="E74" s="1" t="s">
        <v>560</v>
      </c>
      <c r="F74" s="1" t="s">
        <v>6</v>
      </c>
      <c r="G74" s="1" t="s">
        <v>22</v>
      </c>
      <c r="H74" s="1" t="s">
        <v>59</v>
      </c>
      <c r="I74" s="1" t="s">
        <v>561</v>
      </c>
      <c r="J74" s="1" t="s">
        <v>79</v>
      </c>
      <c r="K74" s="1" t="s">
        <v>80</v>
      </c>
      <c r="L74" s="2" t="s">
        <v>81</v>
      </c>
      <c r="M74" s="5">
        <v>223</v>
      </c>
    </row>
    <row r="75" spans="1:13" ht="76.5" x14ac:dyDescent="0.25">
      <c r="A75" s="1" t="s">
        <v>665</v>
      </c>
      <c r="B75" s="3" t="s">
        <v>82</v>
      </c>
      <c r="C75" s="1" t="str">
        <f t="shared" si="4"/>
        <v>CP</v>
      </c>
      <c r="D75" s="1">
        <f t="shared" si="5"/>
        <v>113</v>
      </c>
      <c r="E75" s="1" t="s">
        <v>562</v>
      </c>
      <c r="F75" s="1" t="s">
        <v>6</v>
      </c>
      <c r="G75" s="1" t="s">
        <v>13</v>
      </c>
      <c r="H75" s="1" t="s">
        <v>8</v>
      </c>
      <c r="I75" s="1" t="s">
        <v>563</v>
      </c>
      <c r="J75" s="1" t="s">
        <v>83</v>
      </c>
      <c r="K75" s="1" t="s">
        <v>84</v>
      </c>
      <c r="L75" s="2" t="s">
        <v>81</v>
      </c>
      <c r="M75" s="5">
        <v>225</v>
      </c>
    </row>
    <row r="76" spans="1:13" ht="76.5" x14ac:dyDescent="0.25">
      <c r="A76" s="1" t="s">
        <v>665</v>
      </c>
      <c r="B76" s="3" t="s">
        <v>85</v>
      </c>
      <c r="C76" s="1" t="str">
        <f t="shared" si="4"/>
        <v>CP</v>
      </c>
      <c r="D76" s="1">
        <f t="shared" si="5"/>
        <v>114</v>
      </c>
      <c r="E76" s="1" t="s">
        <v>564</v>
      </c>
      <c r="F76" s="1" t="s">
        <v>71</v>
      </c>
      <c r="G76" s="1" t="s">
        <v>50</v>
      </c>
      <c r="H76" s="1" t="s">
        <v>8</v>
      </c>
      <c r="I76" s="1" t="s">
        <v>565</v>
      </c>
      <c r="J76" s="1" t="s">
        <v>86</v>
      </c>
      <c r="K76" s="1" t="s">
        <v>87</v>
      </c>
      <c r="L76" s="2" t="s">
        <v>81</v>
      </c>
      <c r="M76" s="5">
        <v>227</v>
      </c>
    </row>
    <row r="77" spans="1:13" ht="76.5" x14ac:dyDescent="0.25">
      <c r="A77" s="1" t="s">
        <v>665</v>
      </c>
      <c r="B77" s="3" t="s">
        <v>96</v>
      </c>
      <c r="C77" s="1" t="str">
        <f t="shared" si="4"/>
        <v>CP</v>
      </c>
      <c r="D77" s="1">
        <f t="shared" si="5"/>
        <v>120</v>
      </c>
      <c r="E77" s="1" t="s">
        <v>566</v>
      </c>
      <c r="F77" s="1" t="s">
        <v>6</v>
      </c>
      <c r="G77" s="1" t="s">
        <v>22</v>
      </c>
      <c r="H77" s="1" t="s">
        <v>59</v>
      </c>
      <c r="I77" s="1" t="s">
        <v>567</v>
      </c>
      <c r="J77" s="1" t="s">
        <v>97</v>
      </c>
      <c r="K77" s="1" t="s">
        <v>98</v>
      </c>
      <c r="L77" s="2" t="s">
        <v>81</v>
      </c>
      <c r="M77" s="5">
        <v>229</v>
      </c>
    </row>
    <row r="78" spans="1:13" ht="76.5" x14ac:dyDescent="0.25">
      <c r="A78" s="1" t="s">
        <v>665</v>
      </c>
      <c r="B78" s="3" t="s">
        <v>99</v>
      </c>
      <c r="C78" s="1" t="str">
        <f t="shared" si="4"/>
        <v>CP</v>
      </c>
      <c r="D78" s="1">
        <f t="shared" si="5"/>
        <v>120</v>
      </c>
      <c r="E78" s="1" t="s">
        <v>568</v>
      </c>
      <c r="F78" s="1" t="s">
        <v>6</v>
      </c>
      <c r="G78" s="1" t="s">
        <v>100</v>
      </c>
      <c r="H78" s="1" t="s">
        <v>8</v>
      </c>
      <c r="I78" s="1" t="s">
        <v>569</v>
      </c>
      <c r="J78" s="1" t="s">
        <v>101</v>
      </c>
      <c r="K78" s="1" t="s">
        <v>102</v>
      </c>
      <c r="L78" s="2" t="s">
        <v>81</v>
      </c>
      <c r="M78" s="5">
        <v>231</v>
      </c>
    </row>
    <row r="79" spans="1:13" ht="76.5" x14ac:dyDescent="0.25">
      <c r="A79" s="1" t="s">
        <v>683</v>
      </c>
      <c r="B79" s="3" t="s">
        <v>106</v>
      </c>
      <c r="C79" s="1" t="str">
        <f t="shared" si="4"/>
        <v>CP</v>
      </c>
      <c r="D79" s="1">
        <f t="shared" si="5"/>
        <v>130</v>
      </c>
      <c r="E79" s="1" t="s">
        <v>570</v>
      </c>
      <c r="F79" s="1" t="s">
        <v>6</v>
      </c>
      <c r="G79" s="1" t="s">
        <v>107</v>
      </c>
      <c r="H79" s="1" t="s">
        <v>8</v>
      </c>
      <c r="I79" s="1" t="s">
        <v>571</v>
      </c>
      <c r="J79" s="1" t="s">
        <v>108</v>
      </c>
      <c r="K79" s="1" t="s">
        <v>109</v>
      </c>
      <c r="L79" s="2" t="s">
        <v>110</v>
      </c>
      <c r="M79" s="5">
        <v>233</v>
      </c>
    </row>
    <row r="80" spans="1:13" ht="89.25" x14ac:dyDescent="0.25">
      <c r="A80" s="1" t="s">
        <v>684</v>
      </c>
      <c r="B80" s="3" t="s">
        <v>111</v>
      </c>
      <c r="C80" s="1" t="str">
        <f t="shared" si="4"/>
        <v>CP</v>
      </c>
      <c r="D80" s="1">
        <f t="shared" si="5"/>
        <v>131</v>
      </c>
      <c r="E80" s="1" t="s">
        <v>572</v>
      </c>
      <c r="F80" s="1" t="s">
        <v>6</v>
      </c>
      <c r="G80" s="1" t="s">
        <v>112</v>
      </c>
      <c r="H80" s="1" t="s">
        <v>8</v>
      </c>
      <c r="I80" s="1" t="s">
        <v>573</v>
      </c>
      <c r="J80" s="1" t="s">
        <v>113</v>
      </c>
      <c r="K80" s="1" t="s">
        <v>114</v>
      </c>
      <c r="L80" s="2" t="s">
        <v>110</v>
      </c>
      <c r="M80" s="5">
        <v>235</v>
      </c>
    </row>
    <row r="81" spans="1:13" ht="76.5" x14ac:dyDescent="0.25">
      <c r="A81" s="1" t="s">
        <v>685</v>
      </c>
      <c r="B81" s="3" t="s">
        <v>115</v>
      </c>
      <c r="C81" s="1" t="str">
        <f t="shared" si="4"/>
        <v>CP</v>
      </c>
      <c r="D81" s="1">
        <f t="shared" si="5"/>
        <v>132</v>
      </c>
      <c r="E81" s="1" t="s">
        <v>574</v>
      </c>
      <c r="F81" s="1" t="s">
        <v>6</v>
      </c>
      <c r="G81" s="1" t="s">
        <v>116</v>
      </c>
      <c r="H81" s="1" t="s">
        <v>59</v>
      </c>
      <c r="I81" s="1" t="s">
        <v>575</v>
      </c>
      <c r="J81" s="1" t="s">
        <v>113</v>
      </c>
      <c r="K81" s="1" t="s">
        <v>117</v>
      </c>
      <c r="L81" s="2" t="s">
        <v>110</v>
      </c>
      <c r="M81" s="5">
        <v>237</v>
      </c>
    </row>
    <row r="82" spans="1:13" ht="89.25" x14ac:dyDescent="0.25">
      <c r="A82" s="1" t="s">
        <v>686</v>
      </c>
      <c r="B82" s="3" t="s">
        <v>118</v>
      </c>
      <c r="C82" s="1" t="str">
        <f t="shared" si="4"/>
        <v>CP</v>
      </c>
      <c r="D82" s="1">
        <f t="shared" si="5"/>
        <v>132</v>
      </c>
      <c r="E82" s="1" t="s">
        <v>576</v>
      </c>
      <c r="F82" s="1" t="s">
        <v>6</v>
      </c>
      <c r="G82" s="1" t="s">
        <v>7</v>
      </c>
      <c r="H82" s="1" t="s">
        <v>8</v>
      </c>
      <c r="I82" s="1" t="s">
        <v>577</v>
      </c>
      <c r="J82" s="1" t="s">
        <v>113</v>
      </c>
      <c r="K82" s="1" t="s">
        <v>119</v>
      </c>
      <c r="L82" s="2" t="s">
        <v>110</v>
      </c>
      <c r="M82" s="5">
        <v>239</v>
      </c>
    </row>
    <row r="83" spans="1:13" ht="76.5" x14ac:dyDescent="0.25">
      <c r="A83" s="1" t="s">
        <v>687</v>
      </c>
      <c r="B83" s="3" t="s">
        <v>120</v>
      </c>
      <c r="C83" s="1" t="str">
        <f t="shared" si="4"/>
        <v>CP</v>
      </c>
      <c r="D83" s="1">
        <f t="shared" si="5"/>
        <v>133</v>
      </c>
      <c r="E83" s="1" t="s">
        <v>578</v>
      </c>
      <c r="F83" s="1" t="s">
        <v>6</v>
      </c>
      <c r="G83" s="1" t="s">
        <v>34</v>
      </c>
      <c r="H83" s="1" t="s">
        <v>8</v>
      </c>
      <c r="I83" s="1" t="s">
        <v>579</v>
      </c>
      <c r="J83" s="1" t="s">
        <v>121</v>
      </c>
      <c r="K83" s="1" t="s">
        <v>122</v>
      </c>
      <c r="L83" s="2" t="s">
        <v>110</v>
      </c>
      <c r="M83" s="5">
        <v>241</v>
      </c>
    </row>
    <row r="84" spans="1:13" ht="76.5" x14ac:dyDescent="0.25">
      <c r="A84" s="1" t="s">
        <v>273</v>
      </c>
      <c r="B84" s="3" t="s">
        <v>123</v>
      </c>
      <c r="C84" s="1" t="str">
        <f t="shared" si="4"/>
        <v>CP</v>
      </c>
      <c r="D84" s="1">
        <f t="shared" si="5"/>
        <v>134</v>
      </c>
      <c r="E84" s="1" t="s">
        <v>580</v>
      </c>
      <c r="F84" s="1" t="s">
        <v>6</v>
      </c>
      <c r="G84" s="1" t="s">
        <v>124</v>
      </c>
      <c r="H84" s="1" t="s">
        <v>8</v>
      </c>
      <c r="I84" s="1" t="s">
        <v>581</v>
      </c>
      <c r="J84" s="1" t="s">
        <v>125</v>
      </c>
      <c r="K84" s="1" t="s">
        <v>126</v>
      </c>
      <c r="L84" s="2" t="s">
        <v>110</v>
      </c>
      <c r="M84" s="5">
        <v>243</v>
      </c>
    </row>
    <row r="85" spans="1:13" ht="63.75" x14ac:dyDescent="0.25">
      <c r="A85" s="1" t="s">
        <v>665</v>
      </c>
      <c r="B85" s="3" t="s">
        <v>127</v>
      </c>
      <c r="C85" s="1" t="str">
        <f t="shared" si="4"/>
        <v>CP</v>
      </c>
      <c r="D85" s="1">
        <f t="shared" si="5"/>
        <v>135</v>
      </c>
      <c r="E85" s="1" t="s">
        <v>582</v>
      </c>
      <c r="F85" s="1" t="s">
        <v>6</v>
      </c>
      <c r="G85" s="1" t="s">
        <v>128</v>
      </c>
      <c r="H85" s="1" t="s">
        <v>8</v>
      </c>
      <c r="I85" s="1" t="s">
        <v>583</v>
      </c>
      <c r="J85" s="1" t="s">
        <v>129</v>
      </c>
      <c r="K85" s="1" t="s">
        <v>130</v>
      </c>
      <c r="L85" s="2" t="s">
        <v>110</v>
      </c>
      <c r="M85" s="5">
        <v>245</v>
      </c>
    </row>
    <row r="86" spans="1:13" ht="76.5" x14ac:dyDescent="0.25">
      <c r="A86" s="1" t="s">
        <v>665</v>
      </c>
      <c r="B86" s="3" t="s">
        <v>134</v>
      </c>
      <c r="C86" s="1" t="str">
        <f t="shared" si="4"/>
        <v>CP</v>
      </c>
      <c r="D86" s="1">
        <f t="shared" si="5"/>
        <v>140</v>
      </c>
      <c r="E86" s="1" t="s">
        <v>584</v>
      </c>
      <c r="F86" s="1" t="s">
        <v>6</v>
      </c>
      <c r="G86" s="1" t="s">
        <v>135</v>
      </c>
      <c r="H86" s="1" t="s">
        <v>8</v>
      </c>
      <c r="I86" s="1" t="s">
        <v>585</v>
      </c>
      <c r="J86" s="1" t="s">
        <v>136</v>
      </c>
      <c r="K86" s="1" t="s">
        <v>137</v>
      </c>
      <c r="L86" s="2" t="s">
        <v>110</v>
      </c>
      <c r="M86" s="5">
        <v>247</v>
      </c>
    </row>
    <row r="87" spans="1:13" ht="76.5" x14ac:dyDescent="0.25">
      <c r="A87" s="1" t="s">
        <v>665</v>
      </c>
      <c r="B87" s="3" t="s">
        <v>138</v>
      </c>
      <c r="C87" s="1" t="str">
        <f t="shared" si="4"/>
        <v>CP</v>
      </c>
      <c r="D87" s="1">
        <f t="shared" si="5"/>
        <v>141</v>
      </c>
      <c r="E87" s="1" t="s">
        <v>586</v>
      </c>
      <c r="F87" s="1" t="s">
        <v>71</v>
      </c>
      <c r="G87" s="1" t="s">
        <v>27</v>
      </c>
      <c r="H87" s="1" t="s">
        <v>8</v>
      </c>
      <c r="I87" s="1" t="s">
        <v>587</v>
      </c>
      <c r="J87" s="1" t="s">
        <v>139</v>
      </c>
      <c r="K87" s="1" t="s">
        <v>140</v>
      </c>
      <c r="L87" s="2" t="s">
        <v>110</v>
      </c>
      <c r="M87" s="5">
        <v>249</v>
      </c>
    </row>
    <row r="88" spans="1:13" ht="76.5" x14ac:dyDescent="0.25">
      <c r="A88" s="1" t="s">
        <v>665</v>
      </c>
      <c r="B88" s="3" t="s">
        <v>141</v>
      </c>
      <c r="C88" s="1" t="str">
        <f t="shared" si="4"/>
        <v>CP</v>
      </c>
      <c r="D88" s="1">
        <f t="shared" si="5"/>
        <v>141</v>
      </c>
      <c r="E88" s="1" t="s">
        <v>588</v>
      </c>
      <c r="F88" s="1" t="s">
        <v>71</v>
      </c>
      <c r="H88" s="1" t="s">
        <v>8</v>
      </c>
      <c r="I88" s="1" t="s">
        <v>589</v>
      </c>
      <c r="J88" s="1" t="s">
        <v>142</v>
      </c>
      <c r="K88" s="1" t="s">
        <v>143</v>
      </c>
      <c r="L88" s="2" t="s">
        <v>110</v>
      </c>
      <c r="M88" s="5">
        <v>251</v>
      </c>
    </row>
    <row r="89" spans="1:13" ht="89.25" x14ac:dyDescent="0.25">
      <c r="A89" s="1" t="s">
        <v>688</v>
      </c>
      <c r="B89" s="3" t="s">
        <v>144</v>
      </c>
      <c r="C89" s="1" t="str">
        <f t="shared" si="4"/>
        <v>CP</v>
      </c>
      <c r="D89" s="1">
        <f t="shared" si="5"/>
        <v>142</v>
      </c>
      <c r="E89" s="1" t="s">
        <v>590</v>
      </c>
      <c r="F89" s="1" t="s">
        <v>6</v>
      </c>
      <c r="G89" s="1" t="s">
        <v>45</v>
      </c>
      <c r="H89" s="1" t="s">
        <v>8</v>
      </c>
      <c r="I89" s="1" t="s">
        <v>591</v>
      </c>
      <c r="J89" s="1" t="s">
        <v>145</v>
      </c>
      <c r="K89" s="1" t="s">
        <v>146</v>
      </c>
      <c r="L89" s="2" t="s">
        <v>110</v>
      </c>
      <c r="M89" s="5">
        <v>253</v>
      </c>
    </row>
    <row r="90" spans="1:13" ht="76.5" x14ac:dyDescent="0.25">
      <c r="A90" s="1" t="s">
        <v>689</v>
      </c>
      <c r="B90" s="3" t="s">
        <v>147</v>
      </c>
      <c r="C90" s="1" t="str">
        <f t="shared" si="4"/>
        <v>CP</v>
      </c>
      <c r="D90" s="1">
        <f t="shared" si="5"/>
        <v>143</v>
      </c>
      <c r="E90" s="1" t="s">
        <v>592</v>
      </c>
      <c r="F90" s="1" t="s">
        <v>6</v>
      </c>
      <c r="G90" s="1" t="s">
        <v>148</v>
      </c>
      <c r="H90" s="1" t="s">
        <v>8</v>
      </c>
      <c r="I90" s="1" t="s">
        <v>593</v>
      </c>
      <c r="J90" s="1" t="s">
        <v>149</v>
      </c>
      <c r="K90" s="1" t="s">
        <v>150</v>
      </c>
      <c r="L90" s="2" t="s">
        <v>110</v>
      </c>
      <c r="M90" s="5">
        <v>255</v>
      </c>
    </row>
    <row r="91" spans="1:13" ht="76.5" x14ac:dyDescent="0.25">
      <c r="A91" s="1" t="s">
        <v>690</v>
      </c>
      <c r="B91" s="3" t="s">
        <v>151</v>
      </c>
      <c r="C91" s="1" t="str">
        <f t="shared" si="4"/>
        <v>CP</v>
      </c>
      <c r="D91" s="1">
        <f t="shared" si="5"/>
        <v>144</v>
      </c>
      <c r="E91" s="1" t="s">
        <v>594</v>
      </c>
      <c r="F91" s="1" t="s">
        <v>6</v>
      </c>
      <c r="G91" s="1" t="s">
        <v>148</v>
      </c>
      <c r="H91" s="1" t="s">
        <v>8</v>
      </c>
      <c r="I91" s="1" t="s">
        <v>595</v>
      </c>
      <c r="J91" s="1" t="s">
        <v>152</v>
      </c>
      <c r="K91" s="1" t="s">
        <v>153</v>
      </c>
      <c r="L91" s="2" t="s">
        <v>110</v>
      </c>
      <c r="M91" s="5">
        <v>257</v>
      </c>
    </row>
    <row r="92" spans="1:13" ht="102" x14ac:dyDescent="0.25">
      <c r="A92" s="1" t="s">
        <v>665</v>
      </c>
      <c r="B92" s="3" t="s">
        <v>154</v>
      </c>
      <c r="C92" s="1" t="str">
        <f t="shared" si="4"/>
        <v>CP</v>
      </c>
      <c r="D92" s="1">
        <f t="shared" si="5"/>
        <v>145</v>
      </c>
      <c r="E92" s="1" t="s">
        <v>596</v>
      </c>
      <c r="F92" s="1" t="s">
        <v>6</v>
      </c>
      <c r="G92" s="1" t="s">
        <v>18</v>
      </c>
      <c r="H92" s="1" t="s">
        <v>8</v>
      </c>
      <c r="I92" s="1" t="s">
        <v>597</v>
      </c>
      <c r="J92" s="1" t="s">
        <v>155</v>
      </c>
      <c r="K92" s="1" t="s">
        <v>156</v>
      </c>
      <c r="L92" s="2" t="s">
        <v>110</v>
      </c>
      <c r="M92" s="5">
        <v>259</v>
      </c>
    </row>
    <row r="93" spans="1:13" ht="51" x14ac:dyDescent="0.25">
      <c r="A93" s="1" t="s">
        <v>318</v>
      </c>
      <c r="B93" s="3" t="s">
        <v>157</v>
      </c>
      <c r="C93" s="1" t="str">
        <f t="shared" si="4"/>
        <v>CP</v>
      </c>
      <c r="D93" s="1">
        <f t="shared" si="5"/>
        <v>150</v>
      </c>
      <c r="E93" s="1" t="s">
        <v>598</v>
      </c>
      <c r="F93" s="1" t="s">
        <v>6</v>
      </c>
      <c r="G93" s="1" t="s">
        <v>45</v>
      </c>
      <c r="H93" s="1" t="s">
        <v>8</v>
      </c>
      <c r="I93" s="1" t="s">
        <v>599</v>
      </c>
      <c r="J93" s="1" t="s">
        <v>158</v>
      </c>
      <c r="K93" s="1" t="s">
        <v>159</v>
      </c>
      <c r="L93" s="2" t="s">
        <v>110</v>
      </c>
      <c r="M93" s="5">
        <v>261</v>
      </c>
    </row>
    <row r="94" spans="1:13" ht="63.75" x14ac:dyDescent="0.25">
      <c r="A94" s="1" t="s">
        <v>665</v>
      </c>
      <c r="B94" s="3" t="s">
        <v>160</v>
      </c>
      <c r="C94" s="1" t="str">
        <f t="shared" si="4"/>
        <v>CP</v>
      </c>
      <c r="D94" s="1">
        <f t="shared" si="5"/>
        <v>160</v>
      </c>
      <c r="E94" s="1" t="s">
        <v>600</v>
      </c>
      <c r="F94" s="1" t="s">
        <v>6</v>
      </c>
      <c r="G94" s="1" t="s">
        <v>72</v>
      </c>
      <c r="H94" s="1" t="s">
        <v>8</v>
      </c>
      <c r="I94" s="1" t="s">
        <v>601</v>
      </c>
      <c r="J94" s="1" t="s">
        <v>161</v>
      </c>
      <c r="K94" s="1" t="s">
        <v>162</v>
      </c>
      <c r="L94" s="2" t="s">
        <v>110</v>
      </c>
      <c r="M94" s="5">
        <v>263</v>
      </c>
    </row>
    <row r="95" spans="1:13" ht="63.75" x14ac:dyDescent="0.25">
      <c r="A95" s="1" t="s">
        <v>665</v>
      </c>
      <c r="B95" s="3" t="s">
        <v>163</v>
      </c>
      <c r="C95" s="1" t="str">
        <f t="shared" si="4"/>
        <v>CP</v>
      </c>
      <c r="D95" s="1">
        <f t="shared" si="5"/>
        <v>160</v>
      </c>
      <c r="E95" s="1" t="s">
        <v>602</v>
      </c>
      <c r="F95" s="1" t="s">
        <v>6</v>
      </c>
      <c r="G95" s="1" t="s">
        <v>164</v>
      </c>
      <c r="H95" s="1" t="s">
        <v>8</v>
      </c>
      <c r="I95" s="1" t="s">
        <v>603</v>
      </c>
      <c r="J95" s="1" t="s">
        <v>165</v>
      </c>
      <c r="K95" s="1" t="s">
        <v>166</v>
      </c>
      <c r="L95" s="2" t="s">
        <v>110</v>
      </c>
      <c r="M95" s="5">
        <v>265</v>
      </c>
    </row>
    <row r="96" spans="1:13" ht="76.5" x14ac:dyDescent="0.25">
      <c r="A96" s="1" t="s">
        <v>665</v>
      </c>
      <c r="B96" s="3" t="s">
        <v>167</v>
      </c>
      <c r="C96" s="1" t="str">
        <f t="shared" si="4"/>
        <v>CP</v>
      </c>
      <c r="D96" s="1">
        <f t="shared" si="5"/>
        <v>161</v>
      </c>
      <c r="E96" s="1" t="s">
        <v>604</v>
      </c>
      <c r="F96" s="1" t="s">
        <v>6</v>
      </c>
      <c r="G96" s="1" t="s">
        <v>72</v>
      </c>
      <c r="H96" s="1" t="s">
        <v>8</v>
      </c>
      <c r="I96" s="1" t="s">
        <v>593</v>
      </c>
      <c r="J96" s="1" t="s">
        <v>158</v>
      </c>
      <c r="K96" s="1" t="s">
        <v>168</v>
      </c>
      <c r="L96" s="2" t="s">
        <v>110</v>
      </c>
      <c r="M96" s="5">
        <v>267</v>
      </c>
    </row>
    <row r="97" spans="1:13" ht="76.5" x14ac:dyDescent="0.25">
      <c r="A97" s="1" t="s">
        <v>665</v>
      </c>
      <c r="B97" s="3" t="s">
        <v>169</v>
      </c>
      <c r="C97" s="1" t="str">
        <f t="shared" si="4"/>
        <v>CP</v>
      </c>
      <c r="D97" s="1">
        <f t="shared" si="5"/>
        <v>162</v>
      </c>
      <c r="E97" s="1" t="s">
        <v>605</v>
      </c>
      <c r="F97" s="1" t="s">
        <v>6</v>
      </c>
      <c r="G97" s="1" t="s">
        <v>72</v>
      </c>
      <c r="H97" s="1" t="s">
        <v>8</v>
      </c>
      <c r="I97" s="1" t="s">
        <v>606</v>
      </c>
      <c r="J97" s="1" t="s">
        <v>170</v>
      </c>
      <c r="K97" s="1" t="s">
        <v>171</v>
      </c>
      <c r="L97" s="2" t="s">
        <v>110</v>
      </c>
      <c r="M97" s="5">
        <v>269</v>
      </c>
    </row>
    <row r="98" spans="1:13" ht="89.25" x14ac:dyDescent="0.25">
      <c r="A98" s="1" t="s">
        <v>276</v>
      </c>
      <c r="B98" s="3" t="s">
        <v>172</v>
      </c>
      <c r="C98" s="1" t="str">
        <f t="shared" ref="C98:C129" si="6">LEFT(B98,2)</f>
        <v>CP</v>
      </c>
      <c r="D98" s="1">
        <f t="shared" ref="D98:D111" si="7">IFERROR(RIGHT(B98,LEN(B98)-4)*1, 1*LEFT(RIGHT(B98,LEN(B98)-4),LEN(B98)-5))</f>
        <v>170</v>
      </c>
      <c r="E98" s="1" t="s">
        <v>607</v>
      </c>
      <c r="F98" s="1" t="s">
        <v>6</v>
      </c>
      <c r="G98" s="1" t="s">
        <v>89</v>
      </c>
      <c r="H98" s="1" t="s">
        <v>8</v>
      </c>
      <c r="I98" s="1" t="s">
        <v>608</v>
      </c>
      <c r="J98" s="1" t="s">
        <v>173</v>
      </c>
      <c r="K98" s="1" t="s">
        <v>174</v>
      </c>
      <c r="L98" s="2" t="s">
        <v>110</v>
      </c>
      <c r="M98" s="5">
        <v>271</v>
      </c>
    </row>
    <row r="99" spans="1:13" ht="76.5" x14ac:dyDescent="0.25">
      <c r="A99" s="1" t="s">
        <v>270</v>
      </c>
      <c r="B99" s="3" t="s">
        <v>175</v>
      </c>
      <c r="C99" s="1" t="str">
        <f t="shared" si="6"/>
        <v>CP</v>
      </c>
      <c r="D99" s="1">
        <f t="shared" si="7"/>
        <v>171</v>
      </c>
      <c r="E99" s="1" t="s">
        <v>609</v>
      </c>
      <c r="F99" s="1" t="s">
        <v>6</v>
      </c>
      <c r="G99" s="1" t="s">
        <v>176</v>
      </c>
      <c r="H99" s="1" t="s">
        <v>59</v>
      </c>
      <c r="I99" s="1" t="s">
        <v>610</v>
      </c>
      <c r="J99" s="1" t="s">
        <v>177</v>
      </c>
      <c r="K99" s="1" t="s">
        <v>178</v>
      </c>
      <c r="L99" s="2" t="s">
        <v>110</v>
      </c>
      <c r="M99" s="5">
        <v>273</v>
      </c>
    </row>
    <row r="100" spans="1:13" ht="63.75" x14ac:dyDescent="0.25">
      <c r="A100" s="1" t="s">
        <v>691</v>
      </c>
      <c r="B100" s="3" t="s">
        <v>179</v>
      </c>
      <c r="C100" s="1" t="str">
        <f t="shared" si="6"/>
        <v>CP</v>
      </c>
      <c r="D100" s="1">
        <f t="shared" si="7"/>
        <v>180</v>
      </c>
      <c r="E100" s="1" t="s">
        <v>611</v>
      </c>
      <c r="F100" s="1" t="s">
        <v>6</v>
      </c>
      <c r="G100" s="1" t="s">
        <v>50</v>
      </c>
      <c r="H100" s="1" t="s">
        <v>8</v>
      </c>
      <c r="I100" s="1" t="s">
        <v>612</v>
      </c>
      <c r="J100" s="1" t="s">
        <v>180</v>
      </c>
      <c r="K100" s="1" t="s">
        <v>181</v>
      </c>
      <c r="L100" s="2" t="s">
        <v>182</v>
      </c>
      <c r="M100" s="5">
        <v>275</v>
      </c>
    </row>
    <row r="101" spans="1:13" ht="63.75" x14ac:dyDescent="0.25">
      <c r="A101" s="1" t="s">
        <v>692</v>
      </c>
      <c r="B101" s="3" t="s">
        <v>183</v>
      </c>
      <c r="C101" s="1" t="str">
        <f t="shared" si="6"/>
        <v>CP</v>
      </c>
      <c r="D101" s="1">
        <f t="shared" si="7"/>
        <v>181</v>
      </c>
      <c r="E101" s="1" t="s">
        <v>613</v>
      </c>
      <c r="F101" s="1" t="s">
        <v>6</v>
      </c>
      <c r="G101" s="1" t="s">
        <v>45</v>
      </c>
      <c r="H101" s="1" t="s">
        <v>8</v>
      </c>
      <c r="I101" s="1" t="s">
        <v>612</v>
      </c>
      <c r="J101" s="1" t="s">
        <v>184</v>
      </c>
      <c r="K101" s="1" t="s">
        <v>185</v>
      </c>
      <c r="L101" s="2" t="s">
        <v>182</v>
      </c>
      <c r="M101" s="5">
        <v>277</v>
      </c>
    </row>
    <row r="102" spans="1:13" ht="89.25" x14ac:dyDescent="0.25">
      <c r="A102" s="1" t="s">
        <v>226</v>
      </c>
      <c r="B102" s="3" t="s">
        <v>343</v>
      </c>
      <c r="C102" s="1" t="str">
        <f t="shared" si="6"/>
        <v>DE</v>
      </c>
      <c r="D102" s="1">
        <f t="shared" si="7"/>
        <v>1.3</v>
      </c>
      <c r="E102" s="1" t="s">
        <v>614</v>
      </c>
      <c r="F102" s="1" t="s">
        <v>71</v>
      </c>
      <c r="G102" s="1" t="s">
        <v>50</v>
      </c>
      <c r="H102" s="1" t="s">
        <v>8</v>
      </c>
      <c r="I102" s="1" t="s">
        <v>615</v>
      </c>
      <c r="J102" s="1" t="s">
        <v>344</v>
      </c>
      <c r="K102" s="1" t="s">
        <v>345</v>
      </c>
      <c r="L102" s="2" t="s">
        <v>25</v>
      </c>
      <c r="M102" s="5">
        <v>279</v>
      </c>
    </row>
    <row r="103" spans="1:13" ht="63.75" x14ac:dyDescent="0.25">
      <c r="A103" s="1" t="s">
        <v>213</v>
      </c>
      <c r="B103" s="3" t="s">
        <v>346</v>
      </c>
      <c r="C103" s="1" t="str">
        <f t="shared" si="6"/>
        <v>DW</v>
      </c>
      <c r="D103" s="1">
        <f t="shared" si="7"/>
        <v>0</v>
      </c>
      <c r="E103" s="1" t="s">
        <v>616</v>
      </c>
      <c r="F103" s="1" t="s">
        <v>6</v>
      </c>
      <c r="G103" s="1" t="s">
        <v>347</v>
      </c>
      <c r="H103" s="1" t="s">
        <v>8</v>
      </c>
      <c r="I103" s="1" t="s">
        <v>617</v>
      </c>
      <c r="J103" s="1" t="s">
        <v>348</v>
      </c>
      <c r="K103" s="1" t="s">
        <v>349</v>
      </c>
      <c r="L103" s="2" t="s">
        <v>25</v>
      </c>
      <c r="M103" s="5">
        <v>281</v>
      </c>
    </row>
    <row r="104" spans="1:13" ht="76.5" x14ac:dyDescent="0.25">
      <c r="A104" s="1" t="s">
        <v>665</v>
      </c>
      <c r="B104" s="3" t="s">
        <v>350</v>
      </c>
      <c r="C104" s="1" t="str">
        <f t="shared" si="6"/>
        <v>DW</v>
      </c>
      <c r="D104" s="1">
        <f t="shared" si="7"/>
        <v>0.8</v>
      </c>
      <c r="E104" s="1" t="s">
        <v>618</v>
      </c>
      <c r="F104" s="1" t="s">
        <v>71</v>
      </c>
      <c r="G104" s="1" t="s">
        <v>7</v>
      </c>
      <c r="H104" s="1" t="s">
        <v>8</v>
      </c>
      <c r="I104" s="1" t="s">
        <v>619</v>
      </c>
      <c r="J104" s="1" t="s">
        <v>351</v>
      </c>
      <c r="K104" s="1" t="s">
        <v>352</v>
      </c>
      <c r="L104" s="2" t="s">
        <v>25</v>
      </c>
      <c r="M104" s="5">
        <v>283</v>
      </c>
    </row>
    <row r="105" spans="1:13" ht="76.5" x14ac:dyDescent="0.25">
      <c r="A105" s="1" t="s">
        <v>665</v>
      </c>
      <c r="B105" s="3" t="s">
        <v>353</v>
      </c>
      <c r="C105" s="1" t="str">
        <f t="shared" si="6"/>
        <v>DW</v>
      </c>
      <c r="D105" s="1">
        <f t="shared" si="7"/>
        <v>1.1000000000000001</v>
      </c>
      <c r="E105" s="1" t="s">
        <v>620</v>
      </c>
      <c r="F105" s="1" t="s">
        <v>71</v>
      </c>
      <c r="G105" s="1" t="s">
        <v>34</v>
      </c>
      <c r="H105" s="1" t="s">
        <v>59</v>
      </c>
      <c r="I105" s="1" t="s">
        <v>621</v>
      </c>
      <c r="J105" s="1" t="s">
        <v>354</v>
      </c>
      <c r="K105" s="1" t="s">
        <v>355</v>
      </c>
      <c r="L105" s="2" t="s">
        <v>25</v>
      </c>
      <c r="M105" s="5">
        <v>285</v>
      </c>
    </row>
    <row r="106" spans="1:13" ht="89.25" x14ac:dyDescent="0.25">
      <c r="A106" s="1" t="s">
        <v>665</v>
      </c>
      <c r="B106" s="3" t="s">
        <v>356</v>
      </c>
      <c r="C106" s="1" t="str">
        <f t="shared" si="6"/>
        <v>GR</v>
      </c>
      <c r="D106" s="1">
        <f t="shared" si="7"/>
        <v>0.6</v>
      </c>
      <c r="E106" s="1" t="s">
        <v>622</v>
      </c>
      <c r="F106" s="1" t="s">
        <v>6</v>
      </c>
      <c r="G106" s="1" t="s">
        <v>357</v>
      </c>
      <c r="H106" s="1" t="s">
        <v>8</v>
      </c>
      <c r="I106" s="1" t="s">
        <v>623</v>
      </c>
      <c r="J106" s="1" t="s">
        <v>358</v>
      </c>
      <c r="K106" s="1" t="s">
        <v>359</v>
      </c>
      <c r="L106" s="2" t="s">
        <v>25</v>
      </c>
      <c r="M106" s="5">
        <v>287</v>
      </c>
    </row>
    <row r="107" spans="1:13" ht="76.5" x14ac:dyDescent="0.25">
      <c r="A107" s="1" t="s">
        <v>665</v>
      </c>
      <c r="B107" s="3" t="s">
        <v>360</v>
      </c>
      <c r="C107" s="1" t="str">
        <f t="shared" si="6"/>
        <v>GR</v>
      </c>
      <c r="D107" s="1">
        <f t="shared" si="7"/>
        <v>1</v>
      </c>
      <c r="E107" s="1" t="s">
        <v>624</v>
      </c>
      <c r="F107" s="1" t="s">
        <v>6</v>
      </c>
      <c r="G107" s="1" t="s">
        <v>361</v>
      </c>
      <c r="H107" s="1" t="s">
        <v>8</v>
      </c>
      <c r="I107" s="1" t="s">
        <v>625</v>
      </c>
      <c r="J107" s="1" t="s">
        <v>362</v>
      </c>
      <c r="K107" s="1" t="s">
        <v>363</v>
      </c>
      <c r="L107" s="2" t="s">
        <v>364</v>
      </c>
      <c r="M107" s="5">
        <v>289</v>
      </c>
    </row>
    <row r="108" spans="1:13" ht="76.5" x14ac:dyDescent="0.25">
      <c r="A108" s="1" t="s">
        <v>238</v>
      </c>
      <c r="B108" s="3" t="s">
        <v>365</v>
      </c>
      <c r="C108" s="1" t="str">
        <f t="shared" si="6"/>
        <v>GR</v>
      </c>
      <c r="D108" s="1">
        <f t="shared" si="7"/>
        <v>1.1000000000000001</v>
      </c>
      <c r="E108" s="1" t="s">
        <v>626</v>
      </c>
      <c r="F108" s="1" t="s">
        <v>6</v>
      </c>
      <c r="G108" s="1" t="s">
        <v>366</v>
      </c>
      <c r="H108" s="1" t="s">
        <v>8</v>
      </c>
      <c r="I108" s="1" t="s">
        <v>627</v>
      </c>
      <c r="J108" s="1" t="s">
        <v>367</v>
      </c>
      <c r="K108" s="1" t="s">
        <v>368</v>
      </c>
      <c r="L108" s="2" t="s">
        <v>364</v>
      </c>
      <c r="M108" s="5">
        <v>291</v>
      </c>
    </row>
    <row r="109" spans="1:13" ht="89.25" x14ac:dyDescent="0.25">
      <c r="A109" s="1" t="s">
        <v>693</v>
      </c>
      <c r="B109" s="3" t="s">
        <v>369</v>
      </c>
      <c r="C109" s="1" t="str">
        <f t="shared" si="6"/>
        <v>GR</v>
      </c>
      <c r="D109" s="1">
        <f t="shared" si="7"/>
        <v>1.5</v>
      </c>
      <c r="E109" s="1" t="s">
        <v>628</v>
      </c>
      <c r="F109" s="1" t="s">
        <v>6</v>
      </c>
      <c r="G109" s="1" t="s">
        <v>50</v>
      </c>
      <c r="H109" s="1" t="s">
        <v>8</v>
      </c>
      <c r="I109" s="1" t="s">
        <v>629</v>
      </c>
      <c r="J109" s="1" t="s">
        <v>370</v>
      </c>
      <c r="K109" s="1" t="s">
        <v>371</v>
      </c>
      <c r="L109" s="2" t="s">
        <v>364</v>
      </c>
      <c r="M109" s="5">
        <v>293</v>
      </c>
    </row>
    <row r="110" spans="1:13" ht="76.5" x14ac:dyDescent="0.25">
      <c r="A110" s="1" t="s">
        <v>694</v>
      </c>
      <c r="B110" s="3" t="s">
        <v>372</v>
      </c>
      <c r="C110" s="1" t="str">
        <f t="shared" si="6"/>
        <v>GR</v>
      </c>
      <c r="D110" s="1">
        <f t="shared" si="7"/>
        <v>2</v>
      </c>
      <c r="E110" s="1" t="s">
        <v>630</v>
      </c>
      <c r="F110" s="1" t="s">
        <v>6</v>
      </c>
      <c r="G110" s="1" t="s">
        <v>112</v>
      </c>
      <c r="H110" s="1" t="s">
        <v>8</v>
      </c>
      <c r="I110" s="1" t="s">
        <v>631</v>
      </c>
      <c r="J110" s="1" t="s">
        <v>373</v>
      </c>
      <c r="K110" s="1" t="s">
        <v>374</v>
      </c>
      <c r="L110" s="2" t="s">
        <v>364</v>
      </c>
      <c r="M110" s="5">
        <v>295</v>
      </c>
    </row>
    <row r="111" spans="1:13" ht="76.5" x14ac:dyDescent="0.25">
      <c r="A111" s="1" t="s">
        <v>665</v>
      </c>
      <c r="B111" s="3" t="s">
        <v>375</v>
      </c>
      <c r="C111" s="1" t="str">
        <f t="shared" si="6"/>
        <v>GR</v>
      </c>
      <c r="D111" s="1">
        <f t="shared" si="7"/>
        <v>4.9000000000000004</v>
      </c>
      <c r="E111" s="1" t="s">
        <v>632</v>
      </c>
      <c r="F111" s="1" t="s">
        <v>6</v>
      </c>
      <c r="G111" s="1" t="s">
        <v>214</v>
      </c>
      <c r="H111" s="1" t="s">
        <v>8</v>
      </c>
      <c r="I111" s="1" t="s">
        <v>633</v>
      </c>
      <c r="J111" s="1" t="s">
        <v>376</v>
      </c>
      <c r="K111" s="1" t="s">
        <v>377</v>
      </c>
      <c r="L111" s="2" t="s">
        <v>364</v>
      </c>
      <c r="M111" s="5">
        <v>297</v>
      </c>
    </row>
    <row r="112" spans="1:13" ht="76.5" x14ac:dyDescent="0.25">
      <c r="A112" s="1" t="s">
        <v>665</v>
      </c>
      <c r="B112" s="3" t="s">
        <v>378</v>
      </c>
      <c r="C112" s="1" t="str">
        <f t="shared" si="6"/>
        <v>MA</v>
      </c>
      <c r="D112" s="1">
        <f>IFERROR(RIGHT(B112,LEN(B112)-5)*1, 1*LEFT(RIGHT(B112,LEN(B112)-4),LEN(B112)-5))</f>
        <v>1</v>
      </c>
      <c r="E112" s="1" t="s">
        <v>636</v>
      </c>
      <c r="F112" s="1" t="s">
        <v>71</v>
      </c>
      <c r="G112" s="1" t="s">
        <v>27</v>
      </c>
      <c r="H112" s="1" t="s">
        <v>8</v>
      </c>
      <c r="I112" s="1" t="s">
        <v>637</v>
      </c>
      <c r="J112" s="1" t="s">
        <v>379</v>
      </c>
      <c r="K112" s="1" t="s">
        <v>380</v>
      </c>
      <c r="L112" s="2" t="s">
        <v>81</v>
      </c>
      <c r="M112" s="5">
        <v>299</v>
      </c>
    </row>
    <row r="113" spans="1:13" ht="63.75" x14ac:dyDescent="0.25">
      <c r="A113" s="1" t="s">
        <v>665</v>
      </c>
      <c r="B113" s="3" t="s">
        <v>381</v>
      </c>
      <c r="C113" s="1" t="str">
        <f t="shared" si="6"/>
        <v>MA</v>
      </c>
      <c r="D113" s="1">
        <f>IFERROR(RIGHT(B113,LEN(B113)-5)*1, 1*LEFT(RIGHT(B113,LEN(B113)-4),LEN(B113)-5))</f>
        <v>2</v>
      </c>
      <c r="E113" s="1" t="s">
        <v>634</v>
      </c>
      <c r="F113" s="1" t="s">
        <v>6</v>
      </c>
      <c r="G113" s="1" t="s">
        <v>22</v>
      </c>
      <c r="H113" s="1" t="s">
        <v>8</v>
      </c>
      <c r="I113" s="1" t="s">
        <v>635</v>
      </c>
      <c r="J113" s="1" t="s">
        <v>382</v>
      </c>
      <c r="K113" s="1" t="s">
        <v>383</v>
      </c>
      <c r="L113" s="2" t="s">
        <v>81</v>
      </c>
      <c r="M113" s="5">
        <v>301</v>
      </c>
    </row>
    <row r="114" spans="1:13" ht="76.5" x14ac:dyDescent="0.25">
      <c r="A114" s="1" t="s">
        <v>665</v>
      </c>
      <c r="B114" s="3" t="s">
        <v>384</v>
      </c>
      <c r="C114" s="1" t="str">
        <f t="shared" si="6"/>
        <v>PY</v>
      </c>
      <c r="D114" s="1">
        <f>IFERROR(RIGHT(B114,LEN(B114)-6)*1, 1*LEFT(RIGHT(B114,LEN(B114)-6),LEN(B114)-5))</f>
        <v>1.2</v>
      </c>
      <c r="E114" s="1" t="s">
        <v>638</v>
      </c>
      <c r="F114" s="1" t="s">
        <v>6</v>
      </c>
      <c r="G114" s="1" t="s">
        <v>89</v>
      </c>
      <c r="H114" s="1" t="s">
        <v>8</v>
      </c>
      <c r="I114" s="1" t="s">
        <v>593</v>
      </c>
      <c r="J114" s="1" t="s">
        <v>385</v>
      </c>
      <c r="K114" s="1" t="s">
        <v>386</v>
      </c>
      <c r="L114" s="2" t="s">
        <v>110</v>
      </c>
      <c r="M114" s="5">
        <v>303</v>
      </c>
    </row>
    <row r="115" spans="1:13" ht="76.5" x14ac:dyDescent="0.25">
      <c r="A115" s="1" t="s">
        <v>665</v>
      </c>
      <c r="B115" s="3" t="s">
        <v>387</v>
      </c>
      <c r="C115" s="1" t="str">
        <f t="shared" si="6"/>
        <v>PY</v>
      </c>
      <c r="D115" s="1">
        <f>IFERROR(RIGHT(B115,LEN(B115)-6)*1, 1*LEFT(RIGHT(B115,LEN(B115)-6),LEN(B115)-5))</f>
        <v>1.6</v>
      </c>
      <c r="E115" s="1" t="s">
        <v>639</v>
      </c>
      <c r="F115" s="1" t="s">
        <v>6</v>
      </c>
      <c r="G115" s="1" t="s">
        <v>89</v>
      </c>
      <c r="H115" s="1" t="s">
        <v>8</v>
      </c>
      <c r="I115" s="1" t="s">
        <v>593</v>
      </c>
      <c r="J115" s="1" t="s">
        <v>388</v>
      </c>
      <c r="K115" s="1" t="s">
        <v>389</v>
      </c>
      <c r="L115" s="2" t="s">
        <v>110</v>
      </c>
      <c r="M115" s="5">
        <v>305</v>
      </c>
    </row>
    <row r="116" spans="1:13" ht="76.5" x14ac:dyDescent="0.25">
      <c r="A116" s="1" t="s">
        <v>665</v>
      </c>
      <c r="B116" s="3" t="s">
        <v>390</v>
      </c>
      <c r="C116" s="1" t="str">
        <f t="shared" si="6"/>
        <v>PY</v>
      </c>
      <c r="D116" s="1">
        <f>IFERROR(RIGHT(B116,LEN(B116)-6)*1, 1*LEFT(RIGHT(B116,LEN(B116)-6),LEN(B116)-5))</f>
        <v>1.8</v>
      </c>
      <c r="E116" s="1" t="s">
        <v>640</v>
      </c>
      <c r="F116" s="1" t="s">
        <v>6</v>
      </c>
      <c r="G116" s="1" t="s">
        <v>89</v>
      </c>
      <c r="H116" s="1" t="s">
        <v>8</v>
      </c>
      <c r="I116" s="1" t="s">
        <v>593</v>
      </c>
      <c r="J116" s="1" t="s">
        <v>388</v>
      </c>
      <c r="K116" s="1" t="s">
        <v>391</v>
      </c>
      <c r="L116" s="2" t="s">
        <v>110</v>
      </c>
      <c r="M116" s="5">
        <v>307</v>
      </c>
    </row>
    <row r="117" spans="1:13" ht="76.5" x14ac:dyDescent="0.25">
      <c r="A117" s="1" t="s">
        <v>695</v>
      </c>
      <c r="B117" s="3" t="s">
        <v>392</v>
      </c>
      <c r="C117" s="1" t="str">
        <f t="shared" si="6"/>
        <v>VI</v>
      </c>
      <c r="D117" s="1">
        <f t="shared" ref="D117:D123" si="8">IFERROR(RIGHT(B117,LEN(B117)-3)*1, 1*LEFT(RIGHT(B117,LEN(B117)-3),LEN(B117)-4))</f>
        <v>1</v>
      </c>
      <c r="E117" s="1" t="s">
        <v>641</v>
      </c>
      <c r="F117" s="1" t="s">
        <v>6</v>
      </c>
      <c r="G117" s="1" t="s">
        <v>22</v>
      </c>
      <c r="H117" s="1" t="s">
        <v>59</v>
      </c>
      <c r="I117" s="1" t="s">
        <v>642</v>
      </c>
      <c r="J117" s="1" t="s">
        <v>393</v>
      </c>
      <c r="K117" s="1" t="s">
        <v>394</v>
      </c>
      <c r="L117" s="2" t="s">
        <v>62</v>
      </c>
      <c r="M117" s="5">
        <v>309</v>
      </c>
    </row>
    <row r="118" spans="1:13" ht="76.5" x14ac:dyDescent="0.25">
      <c r="A118" s="1" t="s">
        <v>696</v>
      </c>
      <c r="B118" s="3" t="s">
        <v>395</v>
      </c>
      <c r="C118" s="1" t="str">
        <f t="shared" si="6"/>
        <v>VI</v>
      </c>
      <c r="D118" s="1">
        <f t="shared" si="8"/>
        <v>2</v>
      </c>
      <c r="E118" s="1" t="s">
        <v>643</v>
      </c>
      <c r="F118" s="1" t="s">
        <v>6</v>
      </c>
      <c r="G118" s="1" t="s">
        <v>280</v>
      </c>
      <c r="H118" s="1" t="s">
        <v>59</v>
      </c>
      <c r="I118" s="1" t="s">
        <v>644</v>
      </c>
      <c r="J118" s="1" t="s">
        <v>396</v>
      </c>
      <c r="K118" s="1" t="s">
        <v>397</v>
      </c>
      <c r="L118" s="2" t="s">
        <v>62</v>
      </c>
      <c r="M118" s="5">
        <v>311</v>
      </c>
    </row>
    <row r="119" spans="1:13" ht="63.75" x14ac:dyDescent="0.25">
      <c r="A119" s="1" t="s">
        <v>665</v>
      </c>
      <c r="B119" s="3" t="s">
        <v>398</v>
      </c>
      <c r="C119" s="1" t="str">
        <f t="shared" si="6"/>
        <v>VI</v>
      </c>
      <c r="D119" s="1">
        <f t="shared" si="8"/>
        <v>3</v>
      </c>
      <c r="E119" s="1" t="s">
        <v>645</v>
      </c>
      <c r="F119" s="1" t="s">
        <v>71</v>
      </c>
      <c r="G119" s="1" t="s">
        <v>27</v>
      </c>
      <c r="H119" s="1" t="s">
        <v>8</v>
      </c>
      <c r="I119" s="1" t="s">
        <v>646</v>
      </c>
      <c r="J119" s="1" t="s">
        <v>399</v>
      </c>
      <c r="K119" s="1" t="s">
        <v>400</v>
      </c>
      <c r="L119" s="2" t="s">
        <v>62</v>
      </c>
      <c r="M119" s="5">
        <v>313</v>
      </c>
    </row>
    <row r="120" spans="1:13" ht="63.75" x14ac:dyDescent="0.25">
      <c r="A120" s="1" t="s">
        <v>697</v>
      </c>
      <c r="B120" s="3" t="s">
        <v>662</v>
      </c>
      <c r="C120" s="1" t="str">
        <f t="shared" si="6"/>
        <v>VI</v>
      </c>
      <c r="D120" s="1">
        <f t="shared" si="8"/>
        <v>4</v>
      </c>
      <c r="E120" s="1" t="s">
        <v>647</v>
      </c>
      <c r="F120" s="1" t="s">
        <v>6</v>
      </c>
      <c r="G120" s="1" t="s">
        <v>401</v>
      </c>
      <c r="H120" s="1" t="s">
        <v>8</v>
      </c>
      <c r="I120" s="1" t="s">
        <v>648</v>
      </c>
      <c r="J120" s="1" t="s">
        <v>402</v>
      </c>
      <c r="K120" s="1" t="s">
        <v>403</v>
      </c>
      <c r="L120" s="2" t="s">
        <v>81</v>
      </c>
      <c r="M120" s="5">
        <v>315</v>
      </c>
    </row>
    <row r="121" spans="1:13" ht="63.75" x14ac:dyDescent="0.25">
      <c r="A121" s="1" t="s">
        <v>698</v>
      </c>
      <c r="B121" s="3" t="s">
        <v>404</v>
      </c>
      <c r="C121" s="1" t="str">
        <f t="shared" si="6"/>
        <v>VI</v>
      </c>
      <c r="D121" s="1">
        <f t="shared" si="8"/>
        <v>5</v>
      </c>
      <c r="E121" s="1" t="s">
        <v>649</v>
      </c>
      <c r="F121" s="1" t="s">
        <v>6</v>
      </c>
      <c r="G121" s="1" t="s">
        <v>230</v>
      </c>
      <c r="H121" s="1" t="s">
        <v>8</v>
      </c>
      <c r="I121" s="1" t="s">
        <v>648</v>
      </c>
      <c r="J121" s="1" t="s">
        <v>405</v>
      </c>
      <c r="K121" s="1" t="s">
        <v>406</v>
      </c>
      <c r="L121" s="2" t="s">
        <v>81</v>
      </c>
      <c r="M121" s="5">
        <v>317</v>
      </c>
    </row>
    <row r="122" spans="1:13" ht="89.25" x14ac:dyDescent="0.25">
      <c r="A122" s="1" t="s">
        <v>258</v>
      </c>
      <c r="B122" s="3" t="s">
        <v>407</v>
      </c>
      <c r="C122" s="1" t="str">
        <f t="shared" si="6"/>
        <v>VI</v>
      </c>
      <c r="D122" s="1">
        <f t="shared" si="8"/>
        <v>6</v>
      </c>
      <c r="E122" s="1" t="s">
        <v>650</v>
      </c>
      <c r="F122" s="1" t="s">
        <v>6</v>
      </c>
      <c r="G122" s="1" t="s">
        <v>22</v>
      </c>
      <c r="H122" s="1" t="s">
        <v>59</v>
      </c>
      <c r="I122" s="1" t="s">
        <v>651</v>
      </c>
      <c r="J122" s="1" t="s">
        <v>408</v>
      </c>
      <c r="K122" s="1" t="s">
        <v>409</v>
      </c>
      <c r="L122" s="2" t="s">
        <v>62</v>
      </c>
      <c r="M122" s="5">
        <v>319</v>
      </c>
    </row>
    <row r="123" spans="1:13" ht="89.25" x14ac:dyDescent="0.25">
      <c r="A123" s="1" t="s">
        <v>258</v>
      </c>
      <c r="B123" s="3" t="s">
        <v>410</v>
      </c>
      <c r="C123" s="1" t="str">
        <f t="shared" si="6"/>
        <v>VI</v>
      </c>
      <c r="D123" s="1">
        <f t="shared" si="8"/>
        <v>6</v>
      </c>
      <c r="E123" s="1" t="s">
        <v>652</v>
      </c>
      <c r="F123" s="1" t="s">
        <v>6</v>
      </c>
      <c r="G123" s="1" t="s">
        <v>13</v>
      </c>
      <c r="H123" s="1" t="s">
        <v>8</v>
      </c>
      <c r="I123" s="1" t="s">
        <v>653</v>
      </c>
      <c r="J123" s="1" t="s">
        <v>411</v>
      </c>
      <c r="K123" s="1" t="s">
        <v>412</v>
      </c>
      <c r="L123" s="2" t="s">
        <v>62</v>
      </c>
      <c r="M123" s="5">
        <v>321</v>
      </c>
    </row>
    <row r="124" spans="1:13" ht="76.5" x14ac:dyDescent="0.25">
      <c r="A124" s="1" t="s">
        <v>665</v>
      </c>
      <c r="B124" s="3" t="s">
        <v>413</v>
      </c>
      <c r="C124" s="1" t="str">
        <f t="shared" si="6"/>
        <v>WA</v>
      </c>
      <c r="D124" s="1">
        <f>IFERROR(RIGHT(B124,LEN(B124)-5)*1, 1*LEFT(RIGHT(B124,LEN(B124)-4),LEN(B124)-5))</f>
        <v>0.2</v>
      </c>
      <c r="E124" s="1" t="s">
        <v>654</v>
      </c>
      <c r="F124" s="1" t="s">
        <v>71</v>
      </c>
      <c r="G124" s="1" t="s">
        <v>414</v>
      </c>
      <c r="H124" s="1" t="s">
        <v>8</v>
      </c>
      <c r="I124" s="1" t="s">
        <v>655</v>
      </c>
      <c r="J124" s="1" t="s">
        <v>415</v>
      </c>
      <c r="K124" s="1" t="s">
        <v>416</v>
      </c>
      <c r="L124" s="2" t="s">
        <v>110</v>
      </c>
      <c r="M124" s="5">
        <v>323</v>
      </c>
    </row>
  </sheetData>
  <pageMargins left="0.5" right="0" top="1.25" bottom="1" header="1.25" footer="1"/>
  <pageSetup orientation="landscape" horizontalDpi="300" verticalDpi="300" r:id="rId1"/>
  <headerFooter alignWithMargins="0"/>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Matrix_Response</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Buffett, Wendy (ECY)</dc:creator>
  <cp:lastModifiedBy>Buffett, Wendy (ECY)</cp:lastModifiedBy>
  <dcterms:created xsi:type="dcterms:W3CDTF">2021-02-05T04:28:52Z</dcterms:created>
  <dcterms:modified xsi:type="dcterms:W3CDTF">2021-02-18T22:23:49Z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